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20490" windowHeight="765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S48" i="1" l="1"/>
  <c r="V70" i="1"/>
  <c r="W70" i="1"/>
  <c r="V71" i="1"/>
  <c r="W71" i="1"/>
  <c r="X71" i="1"/>
  <c r="Y72" i="1"/>
  <c r="Y71" i="1"/>
  <c r="Y70" i="1"/>
  <c r="X70" i="1"/>
  <c r="U11" i="1"/>
  <c r="Y60" i="1"/>
  <c r="X60" i="1"/>
  <c r="W60" i="1"/>
  <c r="V60" i="1"/>
  <c r="Y55" i="1"/>
  <c r="X55" i="1"/>
  <c r="Y48" i="1"/>
  <c r="X48" i="1"/>
  <c r="W48" i="1"/>
  <c r="Y42" i="1"/>
  <c r="X42" i="1"/>
  <c r="W42" i="1"/>
  <c r="V42" i="1"/>
  <c r="U60" i="1"/>
  <c r="T60" i="1"/>
  <c r="W55" i="1"/>
  <c r="V55" i="1"/>
  <c r="U55" i="1"/>
  <c r="T55" i="1"/>
  <c r="V48" i="1"/>
  <c r="U48" i="1"/>
  <c r="T48" i="1"/>
  <c r="U42" i="1"/>
  <c r="T42" i="1"/>
  <c r="S42" i="1"/>
  <c r="R42" i="1"/>
  <c r="Y36" i="1"/>
  <c r="X36" i="1"/>
  <c r="W36" i="1"/>
  <c r="V36" i="1"/>
  <c r="Y30" i="1"/>
  <c r="X30" i="1"/>
  <c r="W30" i="1"/>
  <c r="V30" i="1"/>
  <c r="U30" i="1"/>
  <c r="T30" i="1"/>
  <c r="S30" i="1"/>
  <c r="Y11" i="1"/>
  <c r="X11" i="1"/>
  <c r="T11" i="1"/>
  <c r="R11" i="1"/>
  <c r="K60" i="1"/>
  <c r="K55" i="1"/>
  <c r="K48" i="1"/>
  <c r="K42" i="1"/>
  <c r="K36" i="1"/>
  <c r="K30" i="1"/>
  <c r="K41" i="1" l="1"/>
  <c r="Y41" i="1"/>
  <c r="Y10" i="1" s="1"/>
  <c r="S36" i="1"/>
  <c r="S11" i="1"/>
  <c r="R60" i="1"/>
  <c r="S60" i="1"/>
  <c r="S41" i="1" s="1"/>
  <c r="S10" i="1" s="1"/>
  <c r="R55" i="1"/>
  <c r="R48" i="1"/>
  <c r="R36" i="1"/>
  <c r="R30" i="1"/>
  <c r="R41" i="1" l="1"/>
  <c r="W41" i="1"/>
  <c r="V41" i="1"/>
  <c r="U41" i="1"/>
  <c r="T41" i="1"/>
  <c r="U36" i="1"/>
  <c r="T36" i="1"/>
  <c r="W11" i="1"/>
  <c r="V11" i="1"/>
  <c r="U70" i="1"/>
  <c r="W10" i="1" l="1"/>
  <c r="V10" i="1"/>
  <c r="T10" i="1"/>
  <c r="U10" i="1"/>
  <c r="T68" i="1"/>
  <c r="X41" i="1"/>
  <c r="X10" i="1" s="1"/>
  <c r="W68" i="1"/>
  <c r="T70" i="1"/>
  <c r="R10" i="1"/>
  <c r="K28" i="1"/>
  <c r="K24" i="1"/>
  <c r="K22" i="1"/>
  <c r="K17" i="1"/>
  <c r="K16" i="1"/>
  <c r="K14" i="1"/>
  <c r="K13" i="1"/>
  <c r="U68" i="1" l="1"/>
  <c r="K11" i="1"/>
  <c r="V68" i="1"/>
  <c r="K68" i="1" l="1"/>
  <c r="K10" i="1"/>
</calcChain>
</file>

<file path=xl/sharedStrings.xml><?xml version="1.0" encoding="utf-8"?>
<sst xmlns="http://schemas.openxmlformats.org/spreadsheetml/2006/main" count="208" uniqueCount="145">
  <si>
    <t>курс</t>
  </si>
  <si>
    <t>1 семестр</t>
  </si>
  <si>
    <t>2 семестр</t>
  </si>
  <si>
    <t>3 семестр</t>
  </si>
  <si>
    <t>4 семестр</t>
  </si>
  <si>
    <t>Индекс</t>
  </si>
  <si>
    <t>Наименование</t>
  </si>
  <si>
    <t>Вид промежуточной аттестации</t>
  </si>
  <si>
    <t>Объем образовательной программы в академических часах</t>
  </si>
  <si>
    <t>Учебные занятия</t>
  </si>
  <si>
    <t>Практика</t>
  </si>
  <si>
    <t>Самостоятельная работа</t>
  </si>
  <si>
    <t>Промежуточная аттестация</t>
  </si>
  <si>
    <t>Всего часов</t>
  </si>
  <si>
    <t>обязательная часть</t>
  </si>
  <si>
    <t>вариативная часть</t>
  </si>
  <si>
    <t>1 курс</t>
  </si>
  <si>
    <t>2 курс</t>
  </si>
  <si>
    <t>1 семестр                  17 нед</t>
  </si>
  <si>
    <t>2 семестр                  24 недели</t>
  </si>
  <si>
    <t>3 семестр                    17 нед</t>
  </si>
  <si>
    <t>4 семестр                        24 нед</t>
  </si>
  <si>
    <t>в том числе, в форме практической подготовки</t>
  </si>
  <si>
    <t>ОБЪЕМ ОБРАЗОВАТЕЛЬНОЙ ПРОГРАММЫ</t>
  </si>
  <si>
    <t>ОО.00</t>
  </si>
  <si>
    <t>Общеобразовательный цикл</t>
  </si>
  <si>
    <t>ОУД.01</t>
  </si>
  <si>
    <t>ОУД.02</t>
  </si>
  <si>
    <t>Литература</t>
  </si>
  <si>
    <t>ОУД.03</t>
  </si>
  <si>
    <t>ОУД.04</t>
  </si>
  <si>
    <t xml:space="preserve">Иностранный язык </t>
  </si>
  <si>
    <t>ОУД.05</t>
  </si>
  <si>
    <t xml:space="preserve">Информатика </t>
  </si>
  <si>
    <t>ОУД.06</t>
  </si>
  <si>
    <t>ОУД.07</t>
  </si>
  <si>
    <t>ОУД.08</t>
  </si>
  <si>
    <t>ОУД.09</t>
  </si>
  <si>
    <t>ОУД.10</t>
  </si>
  <si>
    <t xml:space="preserve">Обществознание </t>
  </si>
  <si>
    <t>ОУД.11</t>
  </si>
  <si>
    <t>ОУД.12</t>
  </si>
  <si>
    <t>Физическая культура</t>
  </si>
  <si>
    <t xml:space="preserve">ОУД.13 </t>
  </si>
  <si>
    <t>Основы безопасности и защиты Родины</t>
  </si>
  <si>
    <t>Основы проектной деятельности</t>
  </si>
  <si>
    <t>Основы шахматной игры</t>
  </si>
  <si>
    <t>ИП</t>
  </si>
  <si>
    <t>Индивидуальный проект*</t>
  </si>
  <si>
    <t>СГ.01</t>
  </si>
  <si>
    <t>История России</t>
  </si>
  <si>
    <t>СГ.02</t>
  </si>
  <si>
    <t>Иностранный язык в профессиональной деятельности</t>
  </si>
  <si>
    <t>СГ.03</t>
  </si>
  <si>
    <t>Безопасность жизнедеятельности</t>
  </si>
  <si>
    <t>СГ.04</t>
  </si>
  <si>
    <t>СГ.05</t>
  </si>
  <si>
    <t>ОП.01</t>
  </si>
  <si>
    <t>ОП.02</t>
  </si>
  <si>
    <t>ОП.03</t>
  </si>
  <si>
    <t>ПМ.01</t>
  </si>
  <si>
    <t>МДК.01.01</t>
  </si>
  <si>
    <t>УП.01</t>
  </si>
  <si>
    <t>Учебная практика</t>
  </si>
  <si>
    <t>ПП.01</t>
  </si>
  <si>
    <t>Производственная практика</t>
  </si>
  <si>
    <t>ПМ. 01 ЭМ</t>
  </si>
  <si>
    <t>Экзамен по модулю</t>
  </si>
  <si>
    <t>ПМ.02</t>
  </si>
  <si>
    <t>МДК.02.01</t>
  </si>
  <si>
    <t>УП.02</t>
  </si>
  <si>
    <t>ПП.02</t>
  </si>
  <si>
    <t>ПМ. 02 ЭМ</t>
  </si>
  <si>
    <t>ПМ.03</t>
  </si>
  <si>
    <t>МДК.03.01</t>
  </si>
  <si>
    <t>УП.03</t>
  </si>
  <si>
    <t>ПП.03</t>
  </si>
  <si>
    <t>ПМ. 03 ЭМ</t>
  </si>
  <si>
    <t>ПМ.04 вар</t>
  </si>
  <si>
    <t>МДК 04.01</t>
  </si>
  <si>
    <t>УП.04</t>
  </si>
  <si>
    <t>ПП.04</t>
  </si>
  <si>
    <t>ПМ.04 ЭМ</t>
  </si>
  <si>
    <t>ГИА.00</t>
  </si>
  <si>
    <t>Дополнительные учебные предметы по выбору</t>
  </si>
  <si>
    <t>СГ.00</t>
  </si>
  <si>
    <t>Социально-гуманитарный цикл</t>
  </si>
  <si>
    <t>ОП.00</t>
  </si>
  <si>
    <t>Общепрофессиональный цикл</t>
  </si>
  <si>
    <t>П.00</t>
  </si>
  <si>
    <t>Профессиональный цикл</t>
  </si>
  <si>
    <t>Обязательные учебные предметы</t>
  </si>
  <si>
    <t>Э</t>
  </si>
  <si>
    <t>дз</t>
  </si>
  <si>
    <t>з</t>
  </si>
  <si>
    <t>2</t>
  </si>
  <si>
    <t>1</t>
  </si>
  <si>
    <t>Распределение нагрузки по курсам  и семестрам</t>
  </si>
  <si>
    <t>ИТОГО</t>
  </si>
  <si>
    <t>Недельная нагрузка</t>
  </si>
  <si>
    <t>дисциплин и МДК</t>
  </si>
  <si>
    <t>учебная практика</t>
  </si>
  <si>
    <t>экзамены</t>
  </si>
  <si>
    <t>дифзачет</t>
  </si>
  <si>
    <t>производ практика</t>
  </si>
  <si>
    <t>ДУД.14в</t>
  </si>
  <si>
    <t>ДУД.15в</t>
  </si>
  <si>
    <t>3 курс</t>
  </si>
  <si>
    <t>5 семестр                  17 нед</t>
  </si>
  <si>
    <t>6 семестр                  24 недели</t>
  </si>
  <si>
    <t>Основы финансовой грамотности</t>
  </si>
  <si>
    <t>Материаловедение</t>
  </si>
  <si>
    <t>Спецрисунок и художественная графика</t>
  </si>
  <si>
    <t>Прикладные компьютерные программы</t>
  </si>
  <si>
    <t>Оборудование швейного производства</t>
  </si>
  <si>
    <t>Художественное проектирование швейных изделий</t>
  </si>
  <si>
    <t>Основы художественного проектирования</t>
  </si>
  <si>
    <t>МДК 01.02</t>
  </si>
  <si>
    <t>Макетирование  швейных изделий</t>
  </si>
  <si>
    <t>Конструирование и моделирование швейных изделий</t>
  </si>
  <si>
    <t>Теоретические основы конструирования швейных изделий</t>
  </si>
  <si>
    <t>МДК 02.03</t>
  </si>
  <si>
    <t>Методы конструктивного моделирования швейных изделий</t>
  </si>
  <si>
    <t>Конструирование, моделирование швейных изделий с использованием САПР</t>
  </si>
  <si>
    <t>Разработка технологических процессов на швейном производстве</t>
  </si>
  <si>
    <t>Проектирование технологических процессов швейного производства</t>
  </si>
  <si>
    <t>Выполнение работ по профессии Портной</t>
  </si>
  <si>
    <t>Технология пошива швейных изделий</t>
  </si>
  <si>
    <t>МДК 04.02</t>
  </si>
  <si>
    <t>Основы обработки различных видов одежды</t>
  </si>
  <si>
    <t>МДК 02.02в</t>
  </si>
  <si>
    <t>ОП.04в</t>
  </si>
  <si>
    <t>Государственная итоговая аттестация                     (защита дипломного проекта, демонстрационный экзамен)</t>
  </si>
  <si>
    <t>Курсовая работа</t>
  </si>
  <si>
    <t>5 семестр</t>
  </si>
  <si>
    <t>6 семсестр</t>
  </si>
  <si>
    <t>ДП ДЭ</t>
  </si>
  <si>
    <t xml:space="preserve">Русский язык  </t>
  </si>
  <si>
    <t xml:space="preserve">Математика*   </t>
  </si>
  <si>
    <t xml:space="preserve">Физика   </t>
  </si>
  <si>
    <t xml:space="preserve">Химия </t>
  </si>
  <si>
    <t xml:space="preserve">Биология  </t>
  </si>
  <si>
    <t xml:space="preserve">История    </t>
  </si>
  <si>
    <t xml:space="preserve">География   </t>
  </si>
  <si>
    <t>УЧЕБНЫЙ ПЛАН                                                                                                                                                                                                            по специальности 29.02.10 Конструирование, моделирование и технология изготовления швейных изделий легкой промышленности (по видам),       срок обучения 2года 10 мес                                                                                                                           год поступления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</si>
</sst>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charset val="204"/>
      <scheme val="minor"/>
    </font>
    <font>
      <b/>
      <sz val="16"/>
      <color theme="1"/>
      <name val="Calibri"/>
      <family val="2"/>
      <scheme val="minor"/>
    </font>
    <font>
      <sz val="16"/>
      <color indexed="8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/>
    <xf numFmtId="0" fontId="2" fillId="0" borderId="0" xfId="0" applyFont="1"/>
    <xf numFmtId="0" fontId="5" fillId="0" borderId="1" xfId="0" applyFont="1" applyBorder="1" applyAlignment="1">
      <alignment horizontal="center" vertical="center" textRotation="90"/>
    </xf>
    <xf numFmtId="0" fontId="5" fillId="0" borderId="1" xfId="0" applyFont="1" applyBorder="1" applyAlignment="1">
      <alignment horizontal="center" vertical="center" textRotation="90" wrapText="1"/>
    </xf>
    <xf numFmtId="0" fontId="2" fillId="0" borderId="0" xfId="0" applyFont="1" applyBorder="1"/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vertical="center" wrapText="1"/>
    </xf>
    <xf numFmtId="0" fontId="6" fillId="2" borderId="1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left"/>
    </xf>
    <xf numFmtId="0" fontId="8" fillId="3" borderId="1" xfId="0" applyFont="1" applyFill="1" applyBorder="1" applyAlignment="1">
      <alignment horizontal="justify" vertical="center" wrapText="1"/>
    </xf>
    <xf numFmtId="0" fontId="9" fillId="3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horizontal="justify" vertical="center" wrapText="1"/>
    </xf>
    <xf numFmtId="0" fontId="2" fillId="5" borderId="1" xfId="0" applyFont="1" applyFill="1" applyBorder="1"/>
    <xf numFmtId="0" fontId="3" fillId="4" borderId="1" xfId="0" applyFont="1" applyFill="1" applyBorder="1"/>
    <xf numFmtId="0" fontId="6" fillId="0" borderId="5" xfId="0" applyFont="1" applyBorder="1" applyAlignment="1">
      <alignment vertical="center" wrapText="1"/>
    </xf>
    <xf numFmtId="0" fontId="6" fillId="2" borderId="5" xfId="0" applyFont="1" applyFill="1" applyBorder="1" applyAlignment="1">
      <alignment vertical="center" wrapText="1"/>
    </xf>
    <xf numFmtId="0" fontId="7" fillId="0" borderId="5" xfId="0" applyFont="1" applyBorder="1"/>
    <xf numFmtId="0" fontId="6" fillId="2" borderId="5" xfId="0" applyFont="1" applyFill="1" applyBorder="1" applyAlignment="1" applyProtection="1">
      <alignment vertical="center" wrapText="1"/>
      <protection locked="0"/>
    </xf>
    <xf numFmtId="0" fontId="6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/>
    </xf>
    <xf numFmtId="49" fontId="6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8" fillId="5" borderId="1" xfId="0" applyFont="1" applyFill="1" applyBorder="1"/>
    <xf numFmtId="0" fontId="2" fillId="0" borderId="2" xfId="0" applyFont="1" applyBorder="1"/>
    <xf numFmtId="0" fontId="8" fillId="4" borderId="1" xfId="0" applyFont="1" applyFill="1" applyBorder="1" applyAlignment="1">
      <alignment horizontal="justify" vertical="center" wrapText="1"/>
    </xf>
    <xf numFmtId="0" fontId="8" fillId="4" borderId="4" xfId="0" applyFont="1" applyFill="1" applyBorder="1" applyAlignment="1">
      <alignment horizontal="center" vertical="center"/>
    </xf>
    <xf numFmtId="0" fontId="0" fillId="0" borderId="1" xfId="0" applyBorder="1"/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6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5" fillId="6" borderId="1" xfId="0" applyFont="1" applyFill="1" applyBorder="1" applyAlignment="1">
      <alignment horizontal="justify" vertical="center" wrapText="1"/>
    </xf>
    <xf numFmtId="0" fontId="5" fillId="0" borderId="1" xfId="0" applyFont="1" applyFill="1" applyBorder="1" applyAlignment="1">
      <alignment horizontal="justify" vertical="center" wrapText="1"/>
    </xf>
    <xf numFmtId="0" fontId="8" fillId="4" borderId="1" xfId="0" applyFont="1" applyFill="1" applyBorder="1" applyAlignment="1">
      <alignment horizontal="center" vertical="center"/>
    </xf>
    <xf numFmtId="0" fontId="2" fillId="7" borderId="1" xfId="0" applyFont="1" applyFill="1" applyBorder="1"/>
    <xf numFmtId="0" fontId="5" fillId="7" borderId="1" xfId="0" applyFont="1" applyFill="1" applyBorder="1" applyAlignment="1">
      <alignment horizontal="center" vertical="center" textRotation="90" wrapText="1"/>
    </xf>
    <xf numFmtId="0" fontId="2" fillId="7" borderId="1" xfId="0" applyFont="1" applyFill="1" applyBorder="1" applyAlignment="1">
      <alignment horizontal="center" vertical="center"/>
    </xf>
    <xf numFmtId="0" fontId="6" fillId="7" borderId="1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/>
    </xf>
    <xf numFmtId="0" fontId="2" fillId="8" borderId="1" xfId="0" applyFont="1" applyFill="1" applyBorder="1"/>
    <xf numFmtId="0" fontId="5" fillId="8" borderId="1" xfId="0" applyFont="1" applyFill="1" applyBorder="1" applyAlignment="1">
      <alignment horizontal="center" vertical="center" textRotation="90" wrapText="1"/>
    </xf>
    <xf numFmtId="0" fontId="2" fillId="8" borderId="1" xfId="0" applyFont="1" applyFill="1" applyBorder="1" applyAlignment="1">
      <alignment horizontal="center" vertical="center"/>
    </xf>
    <xf numFmtId="0" fontId="6" fillId="8" borderId="1" xfId="0" applyFont="1" applyFill="1" applyBorder="1" applyAlignment="1">
      <alignment horizontal="center" vertical="center" wrapText="1"/>
    </xf>
    <xf numFmtId="0" fontId="6" fillId="8" borderId="1" xfId="0" applyFont="1" applyFill="1" applyBorder="1" applyAlignment="1">
      <alignment horizontal="center" vertical="center"/>
    </xf>
    <xf numFmtId="0" fontId="5" fillId="8" borderId="1" xfId="0" applyFont="1" applyFill="1" applyBorder="1" applyAlignment="1">
      <alignment horizontal="center" vertical="center"/>
    </xf>
    <xf numFmtId="0" fontId="15" fillId="7" borderId="1" xfId="0" applyFont="1" applyFill="1" applyBorder="1" applyAlignment="1">
      <alignment horizontal="center" vertical="center"/>
    </xf>
    <xf numFmtId="0" fontId="0" fillId="9" borderId="1" xfId="0" applyFill="1" applyBorder="1"/>
    <xf numFmtId="0" fontId="5" fillId="9" borderId="1" xfId="0" applyFont="1" applyFill="1" applyBorder="1" applyAlignment="1">
      <alignment horizontal="center" vertical="center" textRotation="90" wrapText="1"/>
    </xf>
    <xf numFmtId="0" fontId="5" fillId="9" borderId="1" xfId="0" applyFont="1" applyFill="1" applyBorder="1" applyAlignment="1">
      <alignment horizontal="center" vertical="center"/>
    </xf>
    <xf numFmtId="0" fontId="11" fillId="9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10" borderId="1" xfId="0" applyFont="1" applyFill="1" applyBorder="1" applyAlignment="1">
      <alignment horizontal="center" vertical="center"/>
    </xf>
    <xf numFmtId="0" fontId="5" fillId="10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13" fillId="4" borderId="1" xfId="0" applyNumberFormat="1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/>
    </xf>
    <xf numFmtId="0" fontId="0" fillId="9" borderId="1" xfId="0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 applyProtection="1">
      <alignment horizontal="center" vertical="center" wrapText="1"/>
      <protection locked="0"/>
    </xf>
    <xf numFmtId="0" fontId="3" fillId="4" borderId="4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12" fillId="9" borderId="1" xfId="0" applyFont="1" applyFill="1" applyBorder="1" applyAlignment="1">
      <alignment horizontal="center" vertical="center"/>
    </xf>
    <xf numFmtId="0" fontId="2" fillId="9" borderId="1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2" fillId="10" borderId="1" xfId="0" applyFont="1" applyFill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9" borderId="5" xfId="0" applyFont="1" applyFill="1" applyBorder="1" applyAlignment="1">
      <alignment horizontal="center" vertical="center"/>
    </xf>
    <xf numFmtId="0" fontId="2" fillId="9" borderId="7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Z159"/>
  <sheetViews>
    <sheetView tabSelected="1" zoomScale="85" zoomScaleNormal="85" workbookViewId="0">
      <selection activeCell="AA4" sqref="AA4"/>
    </sheetView>
  </sheetViews>
  <sheetFormatPr defaultRowHeight="15" x14ac:dyDescent="0.25"/>
  <cols>
    <col min="2" max="2" width="15.140625" customWidth="1"/>
    <col min="3" max="3" width="61.28515625" customWidth="1"/>
    <col min="4" max="4" width="5.42578125" customWidth="1"/>
    <col min="5" max="5" width="5.140625" customWidth="1"/>
    <col min="6" max="6" width="5.42578125" customWidth="1"/>
    <col min="7" max="8" width="4.5703125" customWidth="1"/>
    <col min="9" max="9" width="5.140625" customWidth="1"/>
    <col min="10" max="10" width="6" customWidth="1"/>
    <col min="11" max="11" width="12.5703125" customWidth="1"/>
    <col min="12" max="12" width="10.28515625" customWidth="1"/>
    <col min="13" max="13" width="7.28515625" customWidth="1"/>
    <col min="14" max="14" width="6.7109375" customWidth="1"/>
    <col min="15" max="17" width="8" customWidth="1"/>
  </cols>
  <sheetData>
    <row r="3" spans="2:26" ht="102.75" customHeight="1" x14ac:dyDescent="0.25">
      <c r="C3" s="105" t="s">
        <v>144</v>
      </c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  <c r="R3" s="105"/>
      <c r="S3" s="105"/>
      <c r="T3" s="105"/>
      <c r="U3" s="105"/>
      <c r="V3" s="105"/>
      <c r="W3" s="105"/>
      <c r="X3" s="105"/>
      <c r="Y3" s="105"/>
      <c r="Z3" s="105"/>
    </row>
    <row r="5" spans="2:26" ht="36.75" customHeight="1" x14ac:dyDescent="0.25">
      <c r="B5" s="102" t="s">
        <v>5</v>
      </c>
      <c r="C5" s="102" t="s">
        <v>6</v>
      </c>
      <c r="D5" s="108" t="s">
        <v>7</v>
      </c>
      <c r="E5" s="108"/>
      <c r="F5" s="108"/>
      <c r="G5" s="108"/>
      <c r="H5" s="108"/>
      <c r="I5" s="108"/>
      <c r="J5" s="108"/>
      <c r="K5" s="106" t="s">
        <v>8</v>
      </c>
      <c r="L5" s="107" t="s">
        <v>22</v>
      </c>
      <c r="M5" s="108" t="s">
        <v>8</v>
      </c>
      <c r="N5" s="108"/>
      <c r="O5" s="108"/>
      <c r="P5" s="108"/>
      <c r="Q5" s="108"/>
      <c r="R5" s="102" t="s">
        <v>13</v>
      </c>
      <c r="S5" s="102"/>
      <c r="T5" s="109" t="s">
        <v>97</v>
      </c>
      <c r="U5" s="110"/>
      <c r="V5" s="110"/>
      <c r="W5" s="110"/>
      <c r="X5" s="110"/>
      <c r="Y5" s="111"/>
    </row>
    <row r="6" spans="2:26" ht="70.5" customHeight="1" x14ac:dyDescent="0.25">
      <c r="B6" s="102"/>
      <c r="C6" s="102"/>
      <c r="D6" s="108"/>
      <c r="E6" s="108"/>
      <c r="F6" s="108"/>
      <c r="G6" s="108"/>
      <c r="H6" s="108"/>
      <c r="I6" s="108"/>
      <c r="J6" s="108"/>
      <c r="K6" s="106"/>
      <c r="L6" s="107"/>
      <c r="M6" s="108"/>
      <c r="N6" s="108"/>
      <c r="O6" s="108"/>
      <c r="P6" s="108"/>
      <c r="Q6" s="108"/>
      <c r="R6" s="102"/>
      <c r="S6" s="102"/>
      <c r="T6" s="103" t="s">
        <v>16</v>
      </c>
      <c r="U6" s="103"/>
      <c r="V6" s="104" t="s">
        <v>17</v>
      </c>
      <c r="W6" s="104"/>
      <c r="X6" s="112" t="s">
        <v>107</v>
      </c>
      <c r="Y6" s="113"/>
    </row>
    <row r="7" spans="2:26" ht="15" hidden="1" customHeight="1" x14ac:dyDescent="0.3">
      <c r="B7" s="102"/>
      <c r="C7" s="102"/>
      <c r="D7" s="108"/>
      <c r="E7" s="108"/>
      <c r="F7" s="108"/>
      <c r="G7" s="108"/>
      <c r="H7" s="108"/>
      <c r="I7" s="108"/>
      <c r="J7" s="108"/>
      <c r="K7" s="106"/>
      <c r="L7" s="107"/>
      <c r="M7" s="108"/>
      <c r="N7" s="108"/>
      <c r="O7" s="108"/>
      <c r="P7" s="108"/>
      <c r="Q7" s="108"/>
      <c r="R7" s="1"/>
      <c r="S7" s="1"/>
      <c r="T7" s="50"/>
      <c r="U7" s="50"/>
      <c r="V7" s="44"/>
      <c r="W7" s="44"/>
      <c r="X7" s="57"/>
      <c r="Y7" s="57"/>
    </row>
    <row r="8" spans="2:26" ht="107.25" customHeight="1" x14ac:dyDescent="0.25">
      <c r="B8" s="102"/>
      <c r="C8" s="102"/>
      <c r="D8" s="4" t="s">
        <v>0</v>
      </c>
      <c r="E8" s="4" t="s">
        <v>1</v>
      </c>
      <c r="F8" s="4" t="s">
        <v>2</v>
      </c>
      <c r="G8" s="4" t="s">
        <v>3</v>
      </c>
      <c r="H8" s="4" t="s">
        <v>4</v>
      </c>
      <c r="I8" s="4" t="s">
        <v>134</v>
      </c>
      <c r="J8" s="4" t="s">
        <v>135</v>
      </c>
      <c r="K8" s="106"/>
      <c r="L8" s="107"/>
      <c r="M8" s="5" t="s">
        <v>9</v>
      </c>
      <c r="N8" s="5" t="s">
        <v>10</v>
      </c>
      <c r="O8" s="5" t="s">
        <v>11</v>
      </c>
      <c r="P8" s="5" t="s">
        <v>133</v>
      </c>
      <c r="Q8" s="5" t="s">
        <v>12</v>
      </c>
      <c r="R8" s="5" t="s">
        <v>14</v>
      </c>
      <c r="S8" s="5" t="s">
        <v>15</v>
      </c>
      <c r="T8" s="51" t="s">
        <v>18</v>
      </c>
      <c r="U8" s="51" t="s">
        <v>19</v>
      </c>
      <c r="V8" s="45" t="s">
        <v>20</v>
      </c>
      <c r="W8" s="45" t="s">
        <v>21</v>
      </c>
      <c r="X8" s="58" t="s">
        <v>108</v>
      </c>
      <c r="Y8" s="58" t="s">
        <v>109</v>
      </c>
    </row>
    <row r="9" spans="2:26" ht="20.25" x14ac:dyDescent="0.3">
      <c r="B9" s="1">
        <v>1</v>
      </c>
      <c r="C9" s="1">
        <v>2</v>
      </c>
      <c r="D9" s="1">
        <v>3</v>
      </c>
      <c r="E9" s="1">
        <v>4</v>
      </c>
      <c r="F9" s="1">
        <v>5</v>
      </c>
      <c r="G9" s="1">
        <v>6</v>
      </c>
      <c r="H9" s="40"/>
      <c r="I9" s="40"/>
      <c r="J9" s="1">
        <v>7</v>
      </c>
      <c r="K9" s="63">
        <v>8</v>
      </c>
      <c r="L9" s="1">
        <v>9</v>
      </c>
      <c r="M9" s="1">
        <v>10</v>
      </c>
      <c r="N9" s="1">
        <v>11</v>
      </c>
      <c r="O9" s="1">
        <v>12</v>
      </c>
      <c r="P9" s="38"/>
      <c r="Q9" s="1">
        <v>13</v>
      </c>
      <c r="R9" s="1">
        <v>14</v>
      </c>
      <c r="S9" s="1">
        <v>15</v>
      </c>
      <c r="T9" s="52">
        <v>16</v>
      </c>
      <c r="U9" s="52">
        <v>17</v>
      </c>
      <c r="V9" s="46">
        <v>18</v>
      </c>
      <c r="W9" s="44">
        <v>19</v>
      </c>
      <c r="X9" s="59">
        <v>20</v>
      </c>
      <c r="Y9" s="59">
        <v>21</v>
      </c>
    </row>
    <row r="10" spans="2:26" ht="20.25" x14ac:dyDescent="0.3">
      <c r="B10" s="14"/>
      <c r="C10" s="32" t="s">
        <v>23</v>
      </c>
      <c r="D10" s="61"/>
      <c r="E10" s="61"/>
      <c r="F10" s="61"/>
      <c r="G10" s="61"/>
      <c r="H10" s="61"/>
      <c r="I10" s="61"/>
      <c r="J10" s="61"/>
      <c r="K10" s="61">
        <f>SUM(K11+K30+K36+K41+K66)</f>
        <v>4428</v>
      </c>
      <c r="L10" s="61"/>
      <c r="M10" s="61"/>
      <c r="N10" s="61"/>
      <c r="O10" s="61"/>
      <c r="P10" s="61"/>
      <c r="Q10" s="61"/>
      <c r="R10" s="61">
        <f t="shared" ref="R10:Y10" si="0">SUM(R11+R30+R36+R41+R66)</f>
        <v>3212</v>
      </c>
      <c r="S10" s="61">
        <f t="shared" si="0"/>
        <v>1216</v>
      </c>
      <c r="T10" s="61">
        <f t="shared" si="0"/>
        <v>612</v>
      </c>
      <c r="U10" s="61">
        <f t="shared" si="0"/>
        <v>864</v>
      </c>
      <c r="V10" s="61">
        <f t="shared" si="0"/>
        <v>612</v>
      </c>
      <c r="W10" s="61">
        <f t="shared" si="0"/>
        <v>864</v>
      </c>
      <c r="X10" s="61">
        <f t="shared" si="0"/>
        <v>612</v>
      </c>
      <c r="Y10" s="61">
        <f t="shared" si="0"/>
        <v>864</v>
      </c>
    </row>
    <row r="11" spans="2:26" ht="21" x14ac:dyDescent="0.3">
      <c r="B11" s="15" t="s">
        <v>24</v>
      </c>
      <c r="C11" s="15" t="s">
        <v>25</v>
      </c>
      <c r="D11" s="62"/>
      <c r="E11" s="62"/>
      <c r="F11" s="62"/>
      <c r="G11" s="62"/>
      <c r="H11" s="62"/>
      <c r="I11" s="62"/>
      <c r="J11" s="62"/>
      <c r="K11" s="67">
        <f>SUM(K13:K29)</f>
        <v>1476</v>
      </c>
      <c r="L11" s="67"/>
      <c r="M11" s="67"/>
      <c r="N11" s="67"/>
      <c r="O11" s="67"/>
      <c r="P11" s="67"/>
      <c r="Q11" s="67"/>
      <c r="R11" s="67">
        <f>SUM(R13:R29)</f>
        <v>1412</v>
      </c>
      <c r="S11" s="67">
        <f t="shared" ref="S11:W11" si="1">SUM(S13:S29)</f>
        <v>64</v>
      </c>
      <c r="T11" s="67">
        <f>SUM(T13:T29)</f>
        <v>612</v>
      </c>
      <c r="U11" s="67">
        <f>SUM(U13:U29)</f>
        <v>864</v>
      </c>
      <c r="V11" s="67">
        <f t="shared" si="1"/>
        <v>0</v>
      </c>
      <c r="W11" s="67">
        <f t="shared" si="1"/>
        <v>0</v>
      </c>
      <c r="X11" s="68">
        <f>SUM(X13:X29)</f>
        <v>0</v>
      </c>
      <c r="Y11" s="69">
        <f>SUM(Y13:Y29)</f>
        <v>0</v>
      </c>
    </row>
    <row r="12" spans="2:26" ht="20.25" x14ac:dyDescent="0.25">
      <c r="B12" s="114" t="s">
        <v>91</v>
      </c>
      <c r="C12" s="116"/>
      <c r="D12" s="40"/>
      <c r="E12" s="40"/>
      <c r="F12" s="40"/>
      <c r="G12" s="40"/>
      <c r="H12" s="40"/>
      <c r="I12" s="40"/>
      <c r="J12" s="40"/>
      <c r="K12" s="63"/>
      <c r="L12" s="40"/>
      <c r="M12" s="40"/>
      <c r="N12" s="40"/>
      <c r="O12" s="40"/>
      <c r="P12" s="40"/>
      <c r="Q12" s="40"/>
      <c r="R12" s="40"/>
      <c r="S12" s="40"/>
      <c r="T12" s="52"/>
      <c r="U12" s="52"/>
      <c r="V12" s="46"/>
      <c r="W12" s="46"/>
      <c r="X12" s="70"/>
      <c r="Y12" s="70"/>
    </row>
    <row r="13" spans="2:26" ht="20.25" x14ac:dyDescent="0.25">
      <c r="B13" s="7" t="s">
        <v>26</v>
      </c>
      <c r="C13" s="16" t="s">
        <v>137</v>
      </c>
      <c r="D13" s="20">
        <v>1</v>
      </c>
      <c r="E13" s="20"/>
      <c r="F13" s="20" t="s">
        <v>92</v>
      </c>
      <c r="G13" s="20"/>
      <c r="H13" s="71"/>
      <c r="I13" s="71"/>
      <c r="J13" s="71"/>
      <c r="K13" s="64">
        <f t="shared" ref="K13:K24" si="2">SUM(M13:Q13)</f>
        <v>72</v>
      </c>
      <c r="L13" s="40"/>
      <c r="M13" s="26">
        <v>30</v>
      </c>
      <c r="N13" s="26">
        <v>36</v>
      </c>
      <c r="O13" s="26"/>
      <c r="P13" s="26"/>
      <c r="Q13" s="26">
        <v>6</v>
      </c>
      <c r="R13" s="26">
        <v>72</v>
      </c>
      <c r="S13" s="37"/>
      <c r="T13" s="53">
        <v>42</v>
      </c>
      <c r="U13" s="54">
        <v>30</v>
      </c>
      <c r="V13" s="47"/>
      <c r="W13" s="48"/>
      <c r="X13" s="70"/>
      <c r="Y13" s="70"/>
    </row>
    <row r="14" spans="2:26" ht="20.25" x14ac:dyDescent="0.25">
      <c r="B14" s="7" t="s">
        <v>27</v>
      </c>
      <c r="C14" s="16" t="s">
        <v>28</v>
      </c>
      <c r="D14" s="20">
        <v>1</v>
      </c>
      <c r="E14" s="20"/>
      <c r="F14" s="20" t="s">
        <v>93</v>
      </c>
      <c r="G14" s="20"/>
      <c r="H14" s="71"/>
      <c r="I14" s="71"/>
      <c r="J14" s="71"/>
      <c r="K14" s="64">
        <f t="shared" si="2"/>
        <v>108</v>
      </c>
      <c r="L14" s="40"/>
      <c r="M14" s="26">
        <v>9</v>
      </c>
      <c r="N14" s="26">
        <v>97</v>
      </c>
      <c r="O14" s="26"/>
      <c r="P14" s="26"/>
      <c r="Q14" s="26">
        <v>2</v>
      </c>
      <c r="R14" s="26">
        <v>108</v>
      </c>
      <c r="S14" s="37"/>
      <c r="T14" s="53">
        <v>74</v>
      </c>
      <c r="U14" s="54">
        <v>34</v>
      </c>
      <c r="V14" s="47"/>
      <c r="W14" s="48"/>
      <c r="X14" s="70"/>
      <c r="Y14" s="70"/>
    </row>
    <row r="15" spans="2:26" ht="23.25" customHeight="1" x14ac:dyDescent="0.25">
      <c r="B15" s="7" t="s">
        <v>29</v>
      </c>
      <c r="C15" s="16" t="s">
        <v>138</v>
      </c>
      <c r="D15" s="21" t="s">
        <v>96</v>
      </c>
      <c r="E15" s="20"/>
      <c r="F15" s="20" t="s">
        <v>92</v>
      </c>
      <c r="G15" s="20"/>
      <c r="H15" s="71"/>
      <c r="I15" s="71"/>
      <c r="J15" s="71"/>
      <c r="K15" s="64">
        <v>324</v>
      </c>
      <c r="L15" s="40"/>
      <c r="M15" s="26">
        <v>175</v>
      </c>
      <c r="N15" s="26">
        <v>143</v>
      </c>
      <c r="O15" s="26"/>
      <c r="P15" s="26"/>
      <c r="Q15" s="26">
        <v>6</v>
      </c>
      <c r="R15" s="26">
        <v>324</v>
      </c>
      <c r="S15" s="37"/>
      <c r="T15" s="53">
        <v>168</v>
      </c>
      <c r="U15" s="54">
        <v>156</v>
      </c>
      <c r="V15" s="47"/>
      <c r="W15" s="48"/>
      <c r="X15" s="70"/>
      <c r="Y15" s="70"/>
    </row>
    <row r="16" spans="2:26" ht="20.25" x14ac:dyDescent="0.25">
      <c r="B16" s="7" t="s">
        <v>30</v>
      </c>
      <c r="C16" s="16" t="s">
        <v>31</v>
      </c>
      <c r="D16" s="20">
        <v>1</v>
      </c>
      <c r="E16" s="20"/>
      <c r="F16" s="20" t="s">
        <v>93</v>
      </c>
      <c r="G16" s="20"/>
      <c r="H16" s="71"/>
      <c r="I16" s="71"/>
      <c r="J16" s="71"/>
      <c r="K16" s="64">
        <f t="shared" si="2"/>
        <v>72</v>
      </c>
      <c r="L16" s="40"/>
      <c r="M16" s="26"/>
      <c r="N16" s="26">
        <v>70</v>
      </c>
      <c r="O16" s="26"/>
      <c r="P16" s="26"/>
      <c r="Q16" s="26">
        <v>2</v>
      </c>
      <c r="R16" s="26">
        <v>72</v>
      </c>
      <c r="S16" s="37"/>
      <c r="T16" s="53">
        <v>34</v>
      </c>
      <c r="U16" s="54">
        <v>38</v>
      </c>
      <c r="V16" s="47"/>
      <c r="W16" s="48"/>
      <c r="X16" s="70"/>
      <c r="Y16" s="70"/>
    </row>
    <row r="17" spans="2:25" ht="20.25" x14ac:dyDescent="0.25">
      <c r="B17" s="7" t="s">
        <v>32</v>
      </c>
      <c r="C17" s="16" t="s">
        <v>33</v>
      </c>
      <c r="D17" s="20">
        <v>1</v>
      </c>
      <c r="E17" s="20"/>
      <c r="F17" s="20" t="s">
        <v>93</v>
      </c>
      <c r="G17" s="20"/>
      <c r="H17" s="71"/>
      <c r="I17" s="71"/>
      <c r="J17" s="71"/>
      <c r="K17" s="64">
        <f t="shared" si="2"/>
        <v>108</v>
      </c>
      <c r="L17" s="40"/>
      <c r="M17" s="26">
        <v>26</v>
      </c>
      <c r="N17" s="26">
        <v>80</v>
      </c>
      <c r="O17" s="26"/>
      <c r="P17" s="26"/>
      <c r="Q17" s="26">
        <v>2</v>
      </c>
      <c r="R17" s="26">
        <v>108</v>
      </c>
      <c r="S17" s="37"/>
      <c r="T17" s="53">
        <v>40</v>
      </c>
      <c r="U17" s="54">
        <v>68</v>
      </c>
      <c r="V17" s="47"/>
      <c r="W17" s="48"/>
      <c r="X17" s="70"/>
      <c r="Y17" s="70"/>
    </row>
    <row r="18" spans="2:25" ht="24" customHeight="1" x14ac:dyDescent="0.25">
      <c r="B18" s="7" t="s">
        <v>34</v>
      </c>
      <c r="C18" s="16" t="s">
        <v>139</v>
      </c>
      <c r="D18" s="21" t="s">
        <v>96</v>
      </c>
      <c r="E18" s="20"/>
      <c r="F18" s="20" t="s">
        <v>92</v>
      </c>
      <c r="G18" s="20"/>
      <c r="H18" s="71"/>
      <c r="I18" s="71"/>
      <c r="J18" s="71"/>
      <c r="K18" s="64">
        <v>108</v>
      </c>
      <c r="L18" s="40"/>
      <c r="M18" s="26">
        <v>42</v>
      </c>
      <c r="N18" s="26">
        <v>60</v>
      </c>
      <c r="O18" s="26"/>
      <c r="P18" s="26"/>
      <c r="Q18" s="26">
        <v>6</v>
      </c>
      <c r="R18" s="26">
        <v>108</v>
      </c>
      <c r="S18" s="37"/>
      <c r="T18" s="54">
        <v>54</v>
      </c>
      <c r="U18" s="54">
        <v>54</v>
      </c>
      <c r="V18" s="48"/>
      <c r="W18" s="48"/>
      <c r="X18" s="70"/>
      <c r="Y18" s="70"/>
    </row>
    <row r="19" spans="2:25" ht="20.25" x14ac:dyDescent="0.25">
      <c r="B19" s="7" t="s">
        <v>35</v>
      </c>
      <c r="C19" s="16" t="s">
        <v>140</v>
      </c>
      <c r="D19" s="21" t="s">
        <v>96</v>
      </c>
      <c r="E19" s="20"/>
      <c r="F19" s="20" t="s">
        <v>93</v>
      </c>
      <c r="G19" s="20"/>
      <c r="H19" s="71"/>
      <c r="I19" s="71"/>
      <c r="J19" s="71"/>
      <c r="K19" s="64">
        <v>134</v>
      </c>
      <c r="L19" s="40"/>
      <c r="M19" s="26">
        <v>65</v>
      </c>
      <c r="N19" s="26">
        <v>67</v>
      </c>
      <c r="O19" s="26"/>
      <c r="P19" s="26"/>
      <c r="Q19" s="26">
        <v>2</v>
      </c>
      <c r="R19" s="26">
        <v>134</v>
      </c>
      <c r="S19" s="37"/>
      <c r="T19" s="54">
        <v>48</v>
      </c>
      <c r="U19" s="54">
        <v>86</v>
      </c>
      <c r="V19" s="48"/>
      <c r="W19" s="48"/>
      <c r="X19" s="70"/>
      <c r="Y19" s="70"/>
    </row>
    <row r="20" spans="2:25" ht="20.25" x14ac:dyDescent="0.25">
      <c r="B20" s="7" t="s">
        <v>36</v>
      </c>
      <c r="C20" s="16" t="s">
        <v>141</v>
      </c>
      <c r="D20" s="21" t="s">
        <v>96</v>
      </c>
      <c r="E20" s="20"/>
      <c r="F20" s="20" t="s">
        <v>93</v>
      </c>
      <c r="G20" s="20"/>
      <c r="H20" s="71"/>
      <c r="I20" s="71"/>
      <c r="J20" s="71"/>
      <c r="K20" s="64">
        <v>56</v>
      </c>
      <c r="L20" s="40"/>
      <c r="M20" s="26">
        <v>23</v>
      </c>
      <c r="N20" s="26">
        <v>31</v>
      </c>
      <c r="O20" s="26"/>
      <c r="P20" s="26"/>
      <c r="Q20" s="26">
        <v>2</v>
      </c>
      <c r="R20" s="26">
        <v>56</v>
      </c>
      <c r="S20" s="37"/>
      <c r="T20" s="54"/>
      <c r="U20" s="54">
        <v>56</v>
      </c>
      <c r="V20" s="48"/>
      <c r="W20" s="48"/>
      <c r="X20" s="70"/>
      <c r="Y20" s="70"/>
    </row>
    <row r="21" spans="2:25" ht="20.25" x14ac:dyDescent="0.25">
      <c r="B21" s="9" t="s">
        <v>37</v>
      </c>
      <c r="C21" s="17" t="s">
        <v>142</v>
      </c>
      <c r="D21" s="22" t="s">
        <v>96</v>
      </c>
      <c r="E21" s="72"/>
      <c r="F21" s="72" t="s">
        <v>93</v>
      </c>
      <c r="G21" s="72"/>
      <c r="H21" s="73"/>
      <c r="I21" s="73"/>
      <c r="J21" s="73"/>
      <c r="K21" s="64">
        <v>130</v>
      </c>
      <c r="L21" s="40"/>
      <c r="M21" s="26">
        <v>68</v>
      </c>
      <c r="N21" s="26">
        <v>60</v>
      </c>
      <c r="O21" s="26"/>
      <c r="P21" s="26"/>
      <c r="Q21" s="26">
        <v>2</v>
      </c>
      <c r="R21" s="26">
        <v>130</v>
      </c>
      <c r="S21" s="37"/>
      <c r="T21" s="53">
        <v>34</v>
      </c>
      <c r="U21" s="54">
        <v>96</v>
      </c>
      <c r="V21" s="47"/>
      <c r="W21" s="48"/>
      <c r="X21" s="70"/>
      <c r="Y21" s="70"/>
    </row>
    <row r="22" spans="2:25" ht="20.25" x14ac:dyDescent="0.25">
      <c r="B22" s="9" t="s">
        <v>38</v>
      </c>
      <c r="C22" s="17" t="s">
        <v>39</v>
      </c>
      <c r="D22" s="22" t="s">
        <v>96</v>
      </c>
      <c r="E22" s="72"/>
      <c r="F22" s="72" t="s">
        <v>93</v>
      </c>
      <c r="G22" s="72"/>
      <c r="H22" s="73"/>
      <c r="I22" s="73"/>
      <c r="J22" s="73"/>
      <c r="K22" s="64">
        <f t="shared" si="2"/>
        <v>72</v>
      </c>
      <c r="L22" s="40"/>
      <c r="M22" s="26">
        <v>36</v>
      </c>
      <c r="N22" s="26">
        <v>34</v>
      </c>
      <c r="O22" s="26"/>
      <c r="P22" s="26"/>
      <c r="Q22" s="26">
        <v>2</v>
      </c>
      <c r="R22" s="26">
        <v>72</v>
      </c>
      <c r="S22" s="37"/>
      <c r="T22" s="54"/>
      <c r="U22" s="54">
        <v>72</v>
      </c>
      <c r="V22" s="48"/>
      <c r="W22" s="48"/>
      <c r="X22" s="70"/>
      <c r="Y22" s="70"/>
    </row>
    <row r="23" spans="2:25" ht="20.25" x14ac:dyDescent="0.25">
      <c r="B23" s="9" t="s">
        <v>40</v>
      </c>
      <c r="C23" s="17" t="s">
        <v>143</v>
      </c>
      <c r="D23" s="22" t="s">
        <v>96</v>
      </c>
      <c r="E23" s="72"/>
      <c r="F23" s="72" t="s">
        <v>93</v>
      </c>
      <c r="G23" s="72"/>
      <c r="H23" s="73"/>
      <c r="I23" s="73"/>
      <c r="J23" s="73"/>
      <c r="K23" s="64">
        <v>56</v>
      </c>
      <c r="L23" s="40"/>
      <c r="M23" s="26">
        <v>27</v>
      </c>
      <c r="N23" s="26">
        <v>27</v>
      </c>
      <c r="O23" s="26"/>
      <c r="P23" s="26"/>
      <c r="Q23" s="26">
        <v>2</v>
      </c>
      <c r="R23" s="26">
        <v>56</v>
      </c>
      <c r="S23" s="37"/>
      <c r="T23" s="54"/>
      <c r="U23" s="54">
        <v>56</v>
      </c>
      <c r="V23" s="48"/>
      <c r="W23" s="48"/>
      <c r="X23" s="70"/>
      <c r="Y23" s="70"/>
    </row>
    <row r="24" spans="2:25" ht="20.25" x14ac:dyDescent="0.25">
      <c r="B24" s="9" t="s">
        <v>41</v>
      </c>
      <c r="C24" s="17" t="s">
        <v>42</v>
      </c>
      <c r="D24" s="22" t="s">
        <v>96</v>
      </c>
      <c r="E24" s="72"/>
      <c r="F24" s="72" t="s">
        <v>93</v>
      </c>
      <c r="G24" s="72"/>
      <c r="H24" s="73"/>
      <c r="I24" s="73"/>
      <c r="J24" s="73"/>
      <c r="K24" s="64">
        <f t="shared" si="2"/>
        <v>72</v>
      </c>
      <c r="L24" s="40"/>
      <c r="M24" s="26">
        <v>4</v>
      </c>
      <c r="N24" s="26">
        <v>66</v>
      </c>
      <c r="O24" s="26"/>
      <c r="P24" s="26"/>
      <c r="Q24" s="26">
        <v>2</v>
      </c>
      <c r="R24" s="26">
        <v>72</v>
      </c>
      <c r="S24" s="37"/>
      <c r="T24" s="54">
        <v>34</v>
      </c>
      <c r="U24" s="54">
        <v>38</v>
      </c>
      <c r="V24" s="48"/>
      <c r="W24" s="48"/>
      <c r="X24" s="70"/>
      <c r="Y24" s="70"/>
    </row>
    <row r="25" spans="2:25" ht="20.25" x14ac:dyDescent="0.25">
      <c r="B25" s="9" t="s">
        <v>43</v>
      </c>
      <c r="C25" s="17" t="s">
        <v>44</v>
      </c>
      <c r="D25" s="22" t="s">
        <v>96</v>
      </c>
      <c r="E25" s="72"/>
      <c r="F25" s="72" t="s">
        <v>93</v>
      </c>
      <c r="G25" s="72"/>
      <c r="H25" s="73"/>
      <c r="I25" s="73"/>
      <c r="J25" s="73"/>
      <c r="K25" s="64">
        <v>68</v>
      </c>
      <c r="L25" s="40"/>
      <c r="M25" s="26">
        <v>20</v>
      </c>
      <c r="N25" s="26">
        <v>46</v>
      </c>
      <c r="O25" s="26"/>
      <c r="P25" s="26"/>
      <c r="Q25" s="26">
        <v>2</v>
      </c>
      <c r="R25" s="26">
        <v>68</v>
      </c>
      <c r="S25" s="37"/>
      <c r="T25" s="54">
        <v>34</v>
      </c>
      <c r="U25" s="54">
        <v>34</v>
      </c>
      <c r="V25" s="48"/>
      <c r="W25" s="48"/>
      <c r="X25" s="70"/>
      <c r="Y25" s="70"/>
    </row>
    <row r="26" spans="2:25" ht="20.25" x14ac:dyDescent="0.25">
      <c r="B26" s="114" t="s">
        <v>84</v>
      </c>
      <c r="C26" s="115"/>
      <c r="D26" s="23"/>
      <c r="E26" s="74"/>
      <c r="F26" s="74"/>
      <c r="G26" s="74"/>
      <c r="H26" s="75"/>
      <c r="I26" s="75"/>
      <c r="J26" s="75"/>
      <c r="K26" s="64"/>
      <c r="L26" s="40"/>
      <c r="M26" s="26"/>
      <c r="N26" s="26"/>
      <c r="O26" s="26"/>
      <c r="P26" s="26"/>
      <c r="Q26" s="26"/>
      <c r="R26" s="26"/>
      <c r="S26" s="37"/>
      <c r="T26" s="54"/>
      <c r="U26" s="54"/>
      <c r="V26" s="48"/>
      <c r="W26" s="48"/>
      <c r="X26" s="70"/>
      <c r="Y26" s="70"/>
    </row>
    <row r="27" spans="2:25" ht="20.25" x14ac:dyDescent="0.3">
      <c r="B27" s="9" t="s">
        <v>105</v>
      </c>
      <c r="C27" s="18" t="s">
        <v>45</v>
      </c>
      <c r="D27" s="24" t="s">
        <v>96</v>
      </c>
      <c r="E27" s="76" t="s">
        <v>93</v>
      </c>
      <c r="F27" s="76"/>
      <c r="G27" s="76"/>
      <c r="H27" s="77"/>
      <c r="I27" s="77"/>
      <c r="J27" s="77"/>
      <c r="K27" s="64">
        <v>32</v>
      </c>
      <c r="L27" s="40"/>
      <c r="M27" s="26">
        <v>15</v>
      </c>
      <c r="N27" s="26">
        <v>15</v>
      </c>
      <c r="O27" s="26"/>
      <c r="P27" s="26"/>
      <c r="Q27" s="26">
        <v>2</v>
      </c>
      <c r="R27" s="26"/>
      <c r="S27" s="37">
        <v>32</v>
      </c>
      <c r="T27" s="54">
        <v>32</v>
      </c>
      <c r="U27" s="54"/>
      <c r="V27" s="48"/>
      <c r="W27" s="48"/>
      <c r="X27" s="70"/>
      <c r="Y27" s="70"/>
    </row>
    <row r="28" spans="2:25" ht="20.25" x14ac:dyDescent="0.25">
      <c r="B28" s="9" t="s">
        <v>106</v>
      </c>
      <c r="C28" s="19" t="s">
        <v>46</v>
      </c>
      <c r="D28" s="25" t="s">
        <v>96</v>
      </c>
      <c r="E28" s="78" t="s">
        <v>93</v>
      </c>
      <c r="F28" s="78"/>
      <c r="G28" s="78"/>
      <c r="H28" s="79"/>
      <c r="I28" s="79"/>
      <c r="J28" s="79"/>
      <c r="K28" s="64">
        <f>SUM(M28:Q28)</f>
        <v>32</v>
      </c>
      <c r="L28" s="40"/>
      <c r="M28" s="26">
        <v>10</v>
      </c>
      <c r="N28" s="26">
        <v>20</v>
      </c>
      <c r="O28" s="26"/>
      <c r="P28" s="26"/>
      <c r="Q28" s="26">
        <v>2</v>
      </c>
      <c r="R28" s="26"/>
      <c r="S28" s="37">
        <v>32</v>
      </c>
      <c r="T28" s="54">
        <v>18</v>
      </c>
      <c r="U28" s="54">
        <v>14</v>
      </c>
      <c r="V28" s="48"/>
      <c r="W28" s="48"/>
      <c r="X28" s="70"/>
      <c r="Y28" s="70"/>
    </row>
    <row r="29" spans="2:25" ht="20.25" x14ac:dyDescent="0.3">
      <c r="B29" s="10" t="s">
        <v>47</v>
      </c>
      <c r="C29" s="19" t="s">
        <v>48</v>
      </c>
      <c r="D29" s="25" t="s">
        <v>96</v>
      </c>
      <c r="E29" s="78"/>
      <c r="F29" s="78" t="s">
        <v>93</v>
      </c>
      <c r="G29" s="78"/>
      <c r="H29" s="79"/>
      <c r="I29" s="79"/>
      <c r="J29" s="79"/>
      <c r="K29" s="64">
        <v>32</v>
      </c>
      <c r="L29" s="40"/>
      <c r="M29" s="26"/>
      <c r="N29" s="26"/>
      <c r="O29" s="26">
        <v>32</v>
      </c>
      <c r="P29" s="26"/>
      <c r="Q29" s="26"/>
      <c r="R29" s="26">
        <v>32</v>
      </c>
      <c r="S29" s="37"/>
      <c r="T29" s="54"/>
      <c r="U29" s="54">
        <v>32</v>
      </c>
      <c r="V29" s="48"/>
      <c r="W29" s="48"/>
      <c r="X29" s="70"/>
      <c r="Y29" s="70"/>
    </row>
    <row r="30" spans="2:25" ht="20.25" x14ac:dyDescent="0.3">
      <c r="B30" s="15" t="s">
        <v>85</v>
      </c>
      <c r="C30" s="15" t="s">
        <v>86</v>
      </c>
      <c r="D30" s="80"/>
      <c r="E30" s="80"/>
      <c r="F30" s="80"/>
      <c r="G30" s="80"/>
      <c r="H30" s="80"/>
      <c r="I30" s="80"/>
      <c r="J30" s="80"/>
      <c r="K30" s="80">
        <f>SUM(K31:K35)</f>
        <v>338</v>
      </c>
      <c r="L30" s="80"/>
      <c r="M30" s="80"/>
      <c r="N30" s="80"/>
      <c r="O30" s="80"/>
      <c r="P30" s="80"/>
      <c r="Q30" s="80"/>
      <c r="R30" s="67">
        <f t="shared" ref="R30" si="3">SUM(R31:R35)</f>
        <v>338</v>
      </c>
      <c r="S30" s="67">
        <f t="shared" ref="S30:Y30" si="4">SUM(S31:S35)</f>
        <v>0</v>
      </c>
      <c r="T30" s="67">
        <f t="shared" si="4"/>
        <v>0</v>
      </c>
      <c r="U30" s="67">
        <f t="shared" si="4"/>
        <v>0</v>
      </c>
      <c r="V30" s="67">
        <f t="shared" si="4"/>
        <v>148</v>
      </c>
      <c r="W30" s="67">
        <f t="shared" si="4"/>
        <v>108</v>
      </c>
      <c r="X30" s="67">
        <f t="shared" si="4"/>
        <v>56</v>
      </c>
      <c r="Y30" s="67">
        <f t="shared" si="4"/>
        <v>26</v>
      </c>
    </row>
    <row r="31" spans="2:25" ht="21" x14ac:dyDescent="0.25">
      <c r="B31" s="8" t="s">
        <v>49</v>
      </c>
      <c r="C31" s="8" t="s">
        <v>50</v>
      </c>
      <c r="D31" s="27">
        <v>2</v>
      </c>
      <c r="E31" s="27"/>
      <c r="F31" s="27"/>
      <c r="G31" s="27" t="s">
        <v>93</v>
      </c>
      <c r="H31" s="28"/>
      <c r="I31" s="28"/>
      <c r="J31" s="28"/>
      <c r="K31" s="64">
        <v>32</v>
      </c>
      <c r="L31" s="40"/>
      <c r="M31" s="26">
        <v>18</v>
      </c>
      <c r="N31" s="81">
        <v>12</v>
      </c>
      <c r="O31" s="40"/>
      <c r="P31" s="40"/>
      <c r="Q31" s="40">
        <v>2</v>
      </c>
      <c r="R31" s="27">
        <v>32</v>
      </c>
      <c r="S31" s="27"/>
      <c r="T31" s="52"/>
      <c r="U31" s="52"/>
      <c r="V31" s="48">
        <v>32</v>
      </c>
      <c r="W31" s="56"/>
      <c r="X31" s="82"/>
      <c r="Y31" s="82"/>
    </row>
    <row r="32" spans="2:25" ht="37.5" x14ac:dyDescent="0.25">
      <c r="B32" s="8" t="s">
        <v>51</v>
      </c>
      <c r="C32" s="8" t="s">
        <v>52</v>
      </c>
      <c r="D32" s="27">
        <v>2</v>
      </c>
      <c r="E32" s="27"/>
      <c r="F32" s="27"/>
      <c r="G32" s="27"/>
      <c r="H32" s="28" t="s">
        <v>93</v>
      </c>
      <c r="I32" s="28"/>
      <c r="J32" s="28"/>
      <c r="K32" s="64">
        <v>102</v>
      </c>
      <c r="L32" s="40"/>
      <c r="M32" s="26"/>
      <c r="N32" s="81">
        <v>100</v>
      </c>
      <c r="O32" s="40"/>
      <c r="P32" s="40"/>
      <c r="Q32" s="40">
        <v>2</v>
      </c>
      <c r="R32" s="27">
        <v>102</v>
      </c>
      <c r="S32" s="27"/>
      <c r="T32" s="52"/>
      <c r="U32" s="52"/>
      <c r="V32" s="48">
        <v>54</v>
      </c>
      <c r="W32" s="56">
        <v>48</v>
      </c>
      <c r="X32" s="82"/>
      <c r="Y32" s="82"/>
    </row>
    <row r="33" spans="2:25" ht="21" x14ac:dyDescent="0.25">
      <c r="B33" s="8" t="s">
        <v>53</v>
      </c>
      <c r="C33" s="8" t="s">
        <v>54</v>
      </c>
      <c r="D33" s="27">
        <v>3</v>
      </c>
      <c r="E33" s="27"/>
      <c r="F33" s="27"/>
      <c r="G33" s="27"/>
      <c r="H33" s="28"/>
      <c r="I33" s="28" t="s">
        <v>93</v>
      </c>
      <c r="J33" s="28"/>
      <c r="K33" s="64">
        <v>66</v>
      </c>
      <c r="L33" s="40"/>
      <c r="M33" s="26">
        <v>30</v>
      </c>
      <c r="N33" s="81">
        <v>34</v>
      </c>
      <c r="O33" s="40"/>
      <c r="P33" s="40"/>
      <c r="Q33" s="40">
        <v>2</v>
      </c>
      <c r="R33" s="27">
        <v>66</v>
      </c>
      <c r="S33" s="27"/>
      <c r="T33" s="52"/>
      <c r="U33" s="52"/>
      <c r="V33" s="48">
        <v>36</v>
      </c>
      <c r="W33" s="56"/>
      <c r="X33" s="82">
        <v>30</v>
      </c>
      <c r="Y33" s="82"/>
    </row>
    <row r="34" spans="2:25" ht="20.25" x14ac:dyDescent="0.25">
      <c r="B34" s="8" t="s">
        <v>55</v>
      </c>
      <c r="C34" s="8" t="s">
        <v>42</v>
      </c>
      <c r="D34" s="27">
        <v>3</v>
      </c>
      <c r="E34" s="27"/>
      <c r="F34" s="27"/>
      <c r="G34" s="27"/>
      <c r="H34" s="28"/>
      <c r="I34" s="28"/>
      <c r="J34" s="28" t="s">
        <v>93</v>
      </c>
      <c r="K34" s="64">
        <v>104</v>
      </c>
      <c r="L34" s="40"/>
      <c r="M34" s="26">
        <v>2</v>
      </c>
      <c r="N34" s="81">
        <v>100</v>
      </c>
      <c r="O34" s="40"/>
      <c r="P34" s="40"/>
      <c r="Q34" s="40">
        <v>2</v>
      </c>
      <c r="R34" s="27">
        <v>104</v>
      </c>
      <c r="S34" s="27"/>
      <c r="T34" s="52"/>
      <c r="U34" s="52"/>
      <c r="V34" s="48">
        <v>26</v>
      </c>
      <c r="W34" s="56">
        <v>26</v>
      </c>
      <c r="X34" s="83">
        <v>26</v>
      </c>
      <c r="Y34" s="83">
        <v>26</v>
      </c>
    </row>
    <row r="35" spans="2:25" ht="21" x14ac:dyDescent="0.25">
      <c r="B35" s="8" t="s">
        <v>56</v>
      </c>
      <c r="C35" s="8" t="s">
        <v>110</v>
      </c>
      <c r="D35" s="27">
        <v>2</v>
      </c>
      <c r="E35" s="27"/>
      <c r="F35" s="27"/>
      <c r="G35" s="27"/>
      <c r="H35" s="28" t="s">
        <v>93</v>
      </c>
      <c r="I35" s="28"/>
      <c r="J35" s="28"/>
      <c r="K35" s="64">
        <v>34</v>
      </c>
      <c r="L35" s="40"/>
      <c r="M35" s="26">
        <v>22</v>
      </c>
      <c r="N35" s="81">
        <v>10</v>
      </c>
      <c r="O35" s="40"/>
      <c r="P35" s="40"/>
      <c r="Q35" s="40">
        <v>2</v>
      </c>
      <c r="R35" s="27">
        <v>34</v>
      </c>
      <c r="S35" s="27"/>
      <c r="T35" s="55"/>
      <c r="U35" s="52"/>
      <c r="V35" s="48"/>
      <c r="W35" s="56">
        <v>34</v>
      </c>
      <c r="X35" s="82"/>
      <c r="Y35" s="82"/>
    </row>
    <row r="36" spans="2:25" ht="21" x14ac:dyDescent="0.3">
      <c r="B36" s="15" t="s">
        <v>87</v>
      </c>
      <c r="C36" s="15" t="s">
        <v>88</v>
      </c>
      <c r="D36" s="67"/>
      <c r="E36" s="67"/>
      <c r="F36" s="67"/>
      <c r="G36" s="67"/>
      <c r="H36" s="67"/>
      <c r="I36" s="67"/>
      <c r="J36" s="67"/>
      <c r="K36" s="67">
        <f>SUM(K37:K40)</f>
        <v>202</v>
      </c>
      <c r="L36" s="67"/>
      <c r="M36" s="67"/>
      <c r="N36" s="84"/>
      <c r="O36" s="84"/>
      <c r="P36" s="84"/>
      <c r="Q36" s="84"/>
      <c r="R36" s="84">
        <f t="shared" ref="R36:Y36" si="5">SUM(R37:R40)</f>
        <v>158</v>
      </c>
      <c r="S36" s="84">
        <f t="shared" si="5"/>
        <v>44</v>
      </c>
      <c r="T36" s="84">
        <f t="shared" si="5"/>
        <v>0</v>
      </c>
      <c r="U36" s="84">
        <f t="shared" si="5"/>
        <v>0</v>
      </c>
      <c r="V36" s="84">
        <f t="shared" si="5"/>
        <v>116</v>
      </c>
      <c r="W36" s="84">
        <f t="shared" si="5"/>
        <v>86</v>
      </c>
      <c r="X36" s="67">
        <f t="shared" si="5"/>
        <v>0</v>
      </c>
      <c r="Y36" s="85">
        <f t="shared" si="5"/>
        <v>0</v>
      </c>
    </row>
    <row r="37" spans="2:25" ht="19.5" customHeight="1" x14ac:dyDescent="0.25">
      <c r="B37" s="8" t="s">
        <v>57</v>
      </c>
      <c r="C37" s="8" t="s">
        <v>111</v>
      </c>
      <c r="D37" s="27">
        <v>2</v>
      </c>
      <c r="E37" s="27"/>
      <c r="F37" s="27"/>
      <c r="G37" s="27" t="s">
        <v>93</v>
      </c>
      <c r="H37" s="28"/>
      <c r="I37" s="28"/>
      <c r="J37" s="28"/>
      <c r="K37" s="64">
        <v>46</v>
      </c>
      <c r="L37" s="27"/>
      <c r="M37" s="26">
        <v>24</v>
      </c>
      <c r="N37" s="27">
        <v>20</v>
      </c>
      <c r="O37" s="27"/>
      <c r="P37" s="27"/>
      <c r="Q37" s="27">
        <v>2</v>
      </c>
      <c r="R37" s="27">
        <v>46</v>
      </c>
      <c r="S37" s="27"/>
      <c r="T37" s="54"/>
      <c r="U37" s="54"/>
      <c r="V37" s="49">
        <v>46</v>
      </c>
      <c r="W37" s="49"/>
      <c r="X37" s="70"/>
      <c r="Y37" s="70"/>
    </row>
    <row r="38" spans="2:25" ht="24" customHeight="1" x14ac:dyDescent="0.25">
      <c r="B38" s="8" t="s">
        <v>58</v>
      </c>
      <c r="C38" s="8" t="s">
        <v>112</v>
      </c>
      <c r="D38" s="27">
        <v>2</v>
      </c>
      <c r="E38" s="27"/>
      <c r="F38" s="27"/>
      <c r="G38" s="27"/>
      <c r="H38" s="28" t="s">
        <v>93</v>
      </c>
      <c r="I38" s="28"/>
      <c r="J38" s="28"/>
      <c r="K38" s="64">
        <v>50</v>
      </c>
      <c r="L38" s="27"/>
      <c r="M38" s="26">
        <v>4</v>
      </c>
      <c r="N38" s="27">
        <v>44</v>
      </c>
      <c r="O38" s="27"/>
      <c r="P38" s="27"/>
      <c r="Q38" s="27">
        <v>2</v>
      </c>
      <c r="R38" s="27">
        <v>50</v>
      </c>
      <c r="S38" s="27"/>
      <c r="T38" s="54"/>
      <c r="U38" s="54"/>
      <c r="V38" s="49">
        <v>30</v>
      </c>
      <c r="W38" s="49">
        <v>20</v>
      </c>
      <c r="X38" s="70"/>
      <c r="Y38" s="70"/>
    </row>
    <row r="39" spans="2:25" ht="23.25" customHeight="1" x14ac:dyDescent="0.25">
      <c r="B39" s="8" t="s">
        <v>59</v>
      </c>
      <c r="C39" s="8" t="s">
        <v>113</v>
      </c>
      <c r="D39" s="21" t="s">
        <v>95</v>
      </c>
      <c r="E39" s="27"/>
      <c r="F39" s="27"/>
      <c r="G39" s="27"/>
      <c r="H39" s="28" t="s">
        <v>93</v>
      </c>
      <c r="I39" s="28"/>
      <c r="J39" s="28"/>
      <c r="K39" s="64">
        <v>62</v>
      </c>
      <c r="L39" s="27"/>
      <c r="M39" s="26">
        <v>62</v>
      </c>
      <c r="N39" s="27"/>
      <c r="O39" s="27"/>
      <c r="P39" s="27"/>
      <c r="Q39" s="27"/>
      <c r="R39" s="27">
        <v>62</v>
      </c>
      <c r="S39" s="27"/>
      <c r="T39" s="54"/>
      <c r="U39" s="54"/>
      <c r="V39" s="49">
        <v>40</v>
      </c>
      <c r="W39" s="49">
        <v>22</v>
      </c>
      <c r="X39" s="70"/>
      <c r="Y39" s="70"/>
    </row>
    <row r="40" spans="2:25" ht="24" customHeight="1" x14ac:dyDescent="0.25">
      <c r="B40" s="39" t="s">
        <v>131</v>
      </c>
      <c r="C40" s="8" t="s">
        <v>114</v>
      </c>
      <c r="D40" s="27">
        <v>2</v>
      </c>
      <c r="E40" s="27"/>
      <c r="F40" s="27"/>
      <c r="G40" s="27"/>
      <c r="H40" s="28" t="s">
        <v>93</v>
      </c>
      <c r="I40" s="28"/>
      <c r="J40" s="28"/>
      <c r="K40" s="64">
        <v>44</v>
      </c>
      <c r="L40" s="27"/>
      <c r="M40" s="26">
        <v>8</v>
      </c>
      <c r="N40" s="27">
        <v>34</v>
      </c>
      <c r="O40" s="27"/>
      <c r="P40" s="27"/>
      <c r="Q40" s="27">
        <v>2</v>
      </c>
      <c r="R40" s="27"/>
      <c r="S40" s="27">
        <v>44</v>
      </c>
      <c r="T40" s="54"/>
      <c r="U40" s="54"/>
      <c r="V40" s="49"/>
      <c r="W40" s="49">
        <v>44</v>
      </c>
      <c r="X40" s="70"/>
      <c r="Y40" s="70"/>
    </row>
    <row r="41" spans="2:25" ht="26.25" customHeight="1" x14ac:dyDescent="0.3">
      <c r="B41" s="15" t="s">
        <v>89</v>
      </c>
      <c r="C41" s="15" t="s">
        <v>90</v>
      </c>
      <c r="D41" s="67"/>
      <c r="E41" s="67"/>
      <c r="F41" s="67"/>
      <c r="G41" s="67"/>
      <c r="H41" s="67"/>
      <c r="I41" s="67"/>
      <c r="J41" s="67"/>
      <c r="K41" s="80">
        <f>SUM(K42+K48+K55+K60)</f>
        <v>2196</v>
      </c>
      <c r="L41" s="80"/>
      <c r="M41" s="80"/>
      <c r="N41" s="80"/>
      <c r="O41" s="80"/>
      <c r="P41" s="80"/>
      <c r="Q41" s="80"/>
      <c r="R41" s="80">
        <f>SUM(R42+R48+R55+R60+S42)</f>
        <v>1088</v>
      </c>
      <c r="S41" s="80">
        <f t="shared" ref="S41:Y41" si="6">SUM(S42+S48+S55+S60)</f>
        <v>1108</v>
      </c>
      <c r="T41" s="80">
        <f t="shared" si="6"/>
        <v>0</v>
      </c>
      <c r="U41" s="80">
        <f t="shared" si="6"/>
        <v>0</v>
      </c>
      <c r="V41" s="80">
        <f t="shared" si="6"/>
        <v>348</v>
      </c>
      <c r="W41" s="80">
        <f t="shared" si="6"/>
        <v>670</v>
      </c>
      <c r="X41" s="67">
        <f t="shared" si="6"/>
        <v>556</v>
      </c>
      <c r="Y41" s="67">
        <f t="shared" si="6"/>
        <v>622</v>
      </c>
    </row>
    <row r="42" spans="2:25" ht="37.5" x14ac:dyDescent="0.25">
      <c r="B42" s="11" t="s">
        <v>60</v>
      </c>
      <c r="C42" s="12" t="s">
        <v>115</v>
      </c>
      <c r="D42" s="65"/>
      <c r="E42" s="65"/>
      <c r="F42" s="65"/>
      <c r="G42" s="65"/>
      <c r="H42" s="65"/>
      <c r="I42" s="65"/>
      <c r="J42" s="65"/>
      <c r="K42" s="86">
        <f>SUM(K43:K47)</f>
        <v>238</v>
      </c>
      <c r="L42" s="86"/>
      <c r="M42" s="86"/>
      <c r="N42" s="86"/>
      <c r="O42" s="86"/>
      <c r="P42" s="86"/>
      <c r="Q42" s="86"/>
      <c r="R42" s="86">
        <f t="shared" ref="R42:Y42" si="7">SUM(R43:R47)</f>
        <v>238</v>
      </c>
      <c r="S42" s="86">
        <f t="shared" si="7"/>
        <v>0</v>
      </c>
      <c r="T42" s="86">
        <f t="shared" si="7"/>
        <v>0</v>
      </c>
      <c r="U42" s="86">
        <f t="shared" si="7"/>
        <v>0</v>
      </c>
      <c r="V42" s="86">
        <f t="shared" si="7"/>
        <v>44</v>
      </c>
      <c r="W42" s="86">
        <f t="shared" si="7"/>
        <v>152</v>
      </c>
      <c r="X42" s="65">
        <f t="shared" si="7"/>
        <v>0</v>
      </c>
      <c r="Y42" s="66">
        <f t="shared" si="7"/>
        <v>42</v>
      </c>
    </row>
    <row r="43" spans="2:25" ht="27" customHeight="1" x14ac:dyDescent="0.25">
      <c r="B43" s="13" t="s">
        <v>61</v>
      </c>
      <c r="C43" s="8" t="s">
        <v>116</v>
      </c>
      <c r="D43" s="92" t="s">
        <v>95</v>
      </c>
      <c r="E43" s="40"/>
      <c r="F43" s="40"/>
      <c r="G43" s="40"/>
      <c r="H43" s="94" t="s">
        <v>92</v>
      </c>
      <c r="I43" s="37"/>
      <c r="J43" s="37"/>
      <c r="K43" s="64">
        <v>124</v>
      </c>
      <c r="L43" s="40"/>
      <c r="M43" s="27">
        <v>36</v>
      </c>
      <c r="N43" s="27">
        <v>82</v>
      </c>
      <c r="O43" s="27"/>
      <c r="P43" s="27"/>
      <c r="Q43" s="27">
        <v>4</v>
      </c>
      <c r="R43" s="27">
        <v>124</v>
      </c>
      <c r="S43" s="27"/>
      <c r="T43" s="55"/>
      <c r="U43" s="55"/>
      <c r="V43" s="49">
        <v>44</v>
      </c>
      <c r="W43" s="49">
        <v>80</v>
      </c>
      <c r="X43" s="60"/>
      <c r="Y43" s="60"/>
    </row>
    <row r="44" spans="2:25" ht="27.75" customHeight="1" x14ac:dyDescent="0.25">
      <c r="B44" s="13" t="s">
        <v>117</v>
      </c>
      <c r="C44" s="8" t="s">
        <v>118</v>
      </c>
      <c r="D44" s="93"/>
      <c r="E44" s="40"/>
      <c r="F44" s="40"/>
      <c r="G44" s="40"/>
      <c r="H44" s="95"/>
      <c r="I44" s="37"/>
      <c r="J44" s="37"/>
      <c r="K44" s="64">
        <v>36</v>
      </c>
      <c r="L44" s="40"/>
      <c r="M44" s="27">
        <v>2</v>
      </c>
      <c r="N44" s="27">
        <v>32</v>
      </c>
      <c r="O44" s="27"/>
      <c r="P44" s="27"/>
      <c r="Q44" s="27">
        <v>2</v>
      </c>
      <c r="R44" s="27">
        <v>36</v>
      </c>
      <c r="S44" s="27"/>
      <c r="T44" s="55"/>
      <c r="U44" s="55"/>
      <c r="V44" s="49"/>
      <c r="W44" s="49">
        <v>36</v>
      </c>
      <c r="X44" s="60"/>
      <c r="Y44" s="60"/>
    </row>
    <row r="45" spans="2:25" ht="23.25" customHeight="1" x14ac:dyDescent="0.25">
      <c r="B45" s="13" t="s">
        <v>62</v>
      </c>
      <c r="C45" s="13" t="s">
        <v>63</v>
      </c>
      <c r="D45" s="21" t="s">
        <v>95</v>
      </c>
      <c r="E45" s="40"/>
      <c r="F45" s="40"/>
      <c r="G45" s="40"/>
      <c r="H45" s="37" t="s">
        <v>93</v>
      </c>
      <c r="I45" s="37"/>
      <c r="J45" s="37"/>
      <c r="K45" s="64">
        <v>36</v>
      </c>
      <c r="L45" s="27">
        <v>36</v>
      </c>
      <c r="M45" s="27"/>
      <c r="N45" s="27">
        <v>36</v>
      </c>
      <c r="O45" s="27"/>
      <c r="P45" s="27"/>
      <c r="Q45" s="27"/>
      <c r="R45" s="27">
        <v>36</v>
      </c>
      <c r="S45" s="27"/>
      <c r="T45" s="55"/>
      <c r="U45" s="55"/>
      <c r="V45" s="49"/>
      <c r="W45" s="49">
        <v>36</v>
      </c>
      <c r="X45" s="60"/>
      <c r="Y45" s="60"/>
    </row>
    <row r="46" spans="2:25" ht="25.5" customHeight="1" x14ac:dyDescent="0.25">
      <c r="B46" s="13" t="s">
        <v>64</v>
      </c>
      <c r="C46" s="13" t="s">
        <v>65</v>
      </c>
      <c r="D46" s="27">
        <v>3</v>
      </c>
      <c r="E46" s="40"/>
      <c r="F46" s="40"/>
      <c r="G46" s="40"/>
      <c r="H46" s="37"/>
      <c r="I46" s="37"/>
      <c r="J46" s="37" t="s">
        <v>93</v>
      </c>
      <c r="K46" s="64">
        <v>36</v>
      </c>
      <c r="L46" s="27">
        <v>36</v>
      </c>
      <c r="M46" s="27"/>
      <c r="N46" s="27">
        <v>36</v>
      </c>
      <c r="O46" s="27"/>
      <c r="P46" s="27"/>
      <c r="Q46" s="27"/>
      <c r="R46" s="27">
        <v>36</v>
      </c>
      <c r="S46" s="27"/>
      <c r="T46" s="55"/>
      <c r="U46" s="55"/>
      <c r="V46" s="49"/>
      <c r="W46" s="49"/>
      <c r="X46" s="60"/>
      <c r="Y46" s="60">
        <v>36</v>
      </c>
    </row>
    <row r="47" spans="2:25" ht="26.25" customHeight="1" x14ac:dyDescent="0.25">
      <c r="B47" s="13" t="s">
        <v>66</v>
      </c>
      <c r="C47" s="13" t="s">
        <v>67</v>
      </c>
      <c r="D47" s="27">
        <v>3</v>
      </c>
      <c r="E47" s="40"/>
      <c r="F47" s="40"/>
      <c r="G47" s="40"/>
      <c r="H47" s="37"/>
      <c r="I47" s="37"/>
      <c r="J47" s="37" t="s">
        <v>92</v>
      </c>
      <c r="K47" s="64">
        <v>6</v>
      </c>
      <c r="L47" s="40"/>
      <c r="M47" s="27"/>
      <c r="N47" s="27"/>
      <c r="O47" s="27"/>
      <c r="P47" s="27"/>
      <c r="Q47" s="27">
        <v>6</v>
      </c>
      <c r="R47" s="27">
        <v>6</v>
      </c>
      <c r="S47" s="27"/>
      <c r="T47" s="55"/>
      <c r="U47" s="55"/>
      <c r="V47" s="49"/>
      <c r="W47" s="49"/>
      <c r="X47" s="60"/>
      <c r="Y47" s="60">
        <v>6</v>
      </c>
    </row>
    <row r="48" spans="2:25" ht="37.5" x14ac:dyDescent="0.25">
      <c r="B48" s="11" t="s">
        <v>68</v>
      </c>
      <c r="C48" s="12" t="s">
        <v>119</v>
      </c>
      <c r="D48" s="65"/>
      <c r="E48" s="65"/>
      <c r="F48" s="65"/>
      <c r="G48" s="65"/>
      <c r="H48" s="65"/>
      <c r="I48" s="65"/>
      <c r="J48" s="65"/>
      <c r="K48" s="87">
        <f>SUM(K49:K54)</f>
        <v>692</v>
      </c>
      <c r="L48" s="87"/>
      <c r="M48" s="87"/>
      <c r="N48" s="87"/>
      <c r="O48" s="87"/>
      <c r="P48" s="87"/>
      <c r="Q48" s="87"/>
      <c r="R48" s="87">
        <f t="shared" ref="R48:Y48" si="8">SUM(R49:R54)</f>
        <v>464</v>
      </c>
      <c r="S48" s="87">
        <f t="shared" si="8"/>
        <v>228</v>
      </c>
      <c r="T48" s="87">
        <f t="shared" si="8"/>
        <v>0</v>
      </c>
      <c r="U48" s="87">
        <f t="shared" si="8"/>
        <v>0</v>
      </c>
      <c r="V48" s="87">
        <f t="shared" si="8"/>
        <v>118</v>
      </c>
      <c r="W48" s="87">
        <f t="shared" si="8"/>
        <v>232</v>
      </c>
      <c r="X48" s="65">
        <f t="shared" si="8"/>
        <v>204</v>
      </c>
      <c r="Y48" s="66">
        <f t="shared" si="8"/>
        <v>138</v>
      </c>
    </row>
    <row r="49" spans="2:25" ht="36" customHeight="1" x14ac:dyDescent="0.25">
      <c r="B49" s="13" t="s">
        <v>69</v>
      </c>
      <c r="C49" s="8" t="s">
        <v>120</v>
      </c>
      <c r="D49" s="96">
        <v>1.2</v>
      </c>
      <c r="E49" s="27"/>
      <c r="F49" s="27"/>
      <c r="G49" s="27"/>
      <c r="H49" s="90" t="s">
        <v>94</v>
      </c>
      <c r="I49" s="28"/>
      <c r="J49" s="90" t="s">
        <v>92</v>
      </c>
      <c r="K49" s="64">
        <v>298</v>
      </c>
      <c r="L49" s="27"/>
      <c r="M49" s="27">
        <v>180</v>
      </c>
      <c r="N49" s="27">
        <v>112</v>
      </c>
      <c r="O49" s="27"/>
      <c r="P49" s="27">
        <v>40</v>
      </c>
      <c r="Q49" s="27">
        <v>6</v>
      </c>
      <c r="R49" s="27">
        <v>264</v>
      </c>
      <c r="S49" s="27">
        <v>34</v>
      </c>
      <c r="T49" s="55"/>
      <c r="U49" s="55"/>
      <c r="V49" s="49">
        <v>52</v>
      </c>
      <c r="W49" s="49">
        <v>110</v>
      </c>
      <c r="X49" s="59">
        <v>96</v>
      </c>
      <c r="Y49" s="59">
        <v>40</v>
      </c>
    </row>
    <row r="50" spans="2:25" ht="39.75" customHeight="1" x14ac:dyDescent="0.25">
      <c r="B50" s="41" t="s">
        <v>130</v>
      </c>
      <c r="C50" s="8" t="s">
        <v>122</v>
      </c>
      <c r="D50" s="97"/>
      <c r="E50" s="27"/>
      <c r="F50" s="27"/>
      <c r="G50" s="27"/>
      <c r="H50" s="91"/>
      <c r="I50" s="28"/>
      <c r="J50" s="99"/>
      <c r="K50" s="64">
        <v>194</v>
      </c>
      <c r="L50" s="27"/>
      <c r="M50" s="27">
        <v>104</v>
      </c>
      <c r="N50" s="27">
        <v>90</v>
      </c>
      <c r="O50" s="27"/>
      <c r="P50" s="27"/>
      <c r="Q50" s="27"/>
      <c r="R50" s="27"/>
      <c r="S50" s="27">
        <v>194</v>
      </c>
      <c r="T50" s="55"/>
      <c r="U50" s="55"/>
      <c r="V50" s="49">
        <v>48</v>
      </c>
      <c r="W50" s="49">
        <v>86</v>
      </c>
      <c r="X50" s="59">
        <v>40</v>
      </c>
      <c r="Y50" s="59">
        <v>20</v>
      </c>
    </row>
    <row r="51" spans="2:25" ht="36" customHeight="1" x14ac:dyDescent="0.25">
      <c r="B51" s="42" t="s">
        <v>121</v>
      </c>
      <c r="C51" s="8" t="s">
        <v>123</v>
      </c>
      <c r="D51" s="98"/>
      <c r="E51" s="27"/>
      <c r="F51" s="27"/>
      <c r="G51" s="27"/>
      <c r="H51" s="28"/>
      <c r="I51" s="28"/>
      <c r="J51" s="91"/>
      <c r="K51" s="64">
        <v>50</v>
      </c>
      <c r="L51" s="27"/>
      <c r="M51" s="27">
        <v>28</v>
      </c>
      <c r="N51" s="27">
        <v>22</v>
      </c>
      <c r="O51" s="27"/>
      <c r="P51" s="27"/>
      <c r="Q51" s="27"/>
      <c r="R51" s="27">
        <v>50</v>
      </c>
      <c r="S51" s="27"/>
      <c r="T51" s="55"/>
      <c r="U51" s="55"/>
      <c r="V51" s="49"/>
      <c r="W51" s="49"/>
      <c r="X51" s="59">
        <v>50</v>
      </c>
      <c r="Y51" s="59"/>
    </row>
    <row r="52" spans="2:25" ht="23.25" customHeight="1" x14ac:dyDescent="0.25">
      <c r="B52" s="13" t="s">
        <v>70</v>
      </c>
      <c r="C52" s="13" t="s">
        <v>63</v>
      </c>
      <c r="D52" s="27">
        <v>3</v>
      </c>
      <c r="E52" s="27"/>
      <c r="F52" s="27"/>
      <c r="G52" s="27"/>
      <c r="H52" s="28" t="s">
        <v>93</v>
      </c>
      <c r="I52" s="28"/>
      <c r="J52" s="28"/>
      <c r="K52" s="64">
        <v>72</v>
      </c>
      <c r="L52" s="27">
        <v>72</v>
      </c>
      <c r="M52" s="27"/>
      <c r="N52" s="27">
        <v>72</v>
      </c>
      <c r="O52" s="27"/>
      <c r="P52" s="27"/>
      <c r="Q52" s="27"/>
      <c r="R52" s="27">
        <v>72</v>
      </c>
      <c r="S52" s="27"/>
      <c r="T52" s="55"/>
      <c r="U52" s="55"/>
      <c r="V52" s="49">
        <v>18</v>
      </c>
      <c r="W52" s="49">
        <v>36</v>
      </c>
      <c r="X52" s="59">
        <v>18</v>
      </c>
      <c r="Y52" s="59"/>
    </row>
    <row r="53" spans="2:25" ht="21.75" customHeight="1" x14ac:dyDescent="0.25">
      <c r="B53" s="13" t="s">
        <v>71</v>
      </c>
      <c r="C53" s="13" t="s">
        <v>65</v>
      </c>
      <c r="D53" s="27">
        <v>3</v>
      </c>
      <c r="E53" s="27"/>
      <c r="F53" s="27"/>
      <c r="G53" s="27"/>
      <c r="H53" s="28"/>
      <c r="I53" s="28"/>
      <c r="J53" s="28" t="s">
        <v>93</v>
      </c>
      <c r="K53" s="64">
        <v>72</v>
      </c>
      <c r="L53" s="27">
        <v>72</v>
      </c>
      <c r="M53" s="27"/>
      <c r="N53" s="27">
        <v>72</v>
      </c>
      <c r="O53" s="27"/>
      <c r="P53" s="27"/>
      <c r="Q53" s="27"/>
      <c r="R53" s="27">
        <v>72</v>
      </c>
      <c r="S53" s="27"/>
      <c r="T53" s="55"/>
      <c r="U53" s="55"/>
      <c r="V53" s="49"/>
      <c r="W53" s="49"/>
      <c r="X53" s="59"/>
      <c r="Y53" s="59">
        <v>72</v>
      </c>
    </row>
    <row r="54" spans="2:25" ht="27" customHeight="1" x14ac:dyDescent="0.25">
      <c r="B54" s="13" t="s">
        <v>72</v>
      </c>
      <c r="C54" s="13" t="s">
        <v>67</v>
      </c>
      <c r="D54" s="27">
        <v>3</v>
      </c>
      <c r="E54" s="27"/>
      <c r="F54" s="27"/>
      <c r="G54" s="27"/>
      <c r="H54" s="28"/>
      <c r="I54" s="28"/>
      <c r="J54" s="28" t="s">
        <v>92</v>
      </c>
      <c r="K54" s="64">
        <v>6</v>
      </c>
      <c r="L54" s="27"/>
      <c r="M54" s="27"/>
      <c r="N54" s="27"/>
      <c r="O54" s="27"/>
      <c r="P54" s="27"/>
      <c r="Q54" s="27">
        <v>6</v>
      </c>
      <c r="R54" s="27">
        <v>6</v>
      </c>
      <c r="S54" s="27"/>
      <c r="T54" s="55"/>
      <c r="U54" s="55"/>
      <c r="V54" s="49"/>
      <c r="W54" s="49"/>
      <c r="X54" s="59"/>
      <c r="Y54" s="59">
        <v>6</v>
      </c>
    </row>
    <row r="55" spans="2:25" ht="49.5" customHeight="1" x14ac:dyDescent="0.25">
      <c r="B55" s="11" t="s">
        <v>73</v>
      </c>
      <c r="C55" s="12" t="s">
        <v>124</v>
      </c>
      <c r="D55" s="65"/>
      <c r="E55" s="65"/>
      <c r="F55" s="65"/>
      <c r="G55" s="65"/>
      <c r="H55" s="65"/>
      <c r="I55" s="65"/>
      <c r="J55" s="65"/>
      <c r="K55" s="87">
        <f>SUM(K56:K59)</f>
        <v>386</v>
      </c>
      <c r="L55" s="87"/>
      <c r="M55" s="87"/>
      <c r="N55" s="87"/>
      <c r="O55" s="87"/>
      <c r="P55" s="87"/>
      <c r="Q55" s="87"/>
      <c r="R55" s="87">
        <f>SUM(R56:R59)</f>
        <v>386</v>
      </c>
      <c r="S55" s="87"/>
      <c r="T55" s="87">
        <f t="shared" ref="T55:Y55" si="9">SUM(T56:T59)</f>
        <v>0</v>
      </c>
      <c r="U55" s="87">
        <f t="shared" si="9"/>
        <v>0</v>
      </c>
      <c r="V55" s="87">
        <f t="shared" si="9"/>
        <v>0</v>
      </c>
      <c r="W55" s="87">
        <f t="shared" si="9"/>
        <v>0</v>
      </c>
      <c r="X55" s="65">
        <f t="shared" si="9"/>
        <v>184</v>
      </c>
      <c r="Y55" s="65">
        <f t="shared" si="9"/>
        <v>202</v>
      </c>
    </row>
    <row r="56" spans="2:25" ht="38.25" customHeight="1" x14ac:dyDescent="0.25">
      <c r="B56" s="13" t="s">
        <v>74</v>
      </c>
      <c r="C56" s="8" t="s">
        <v>125</v>
      </c>
      <c r="D56" s="27">
        <v>3</v>
      </c>
      <c r="E56" s="27"/>
      <c r="F56" s="27"/>
      <c r="G56" s="27"/>
      <c r="H56" s="28"/>
      <c r="I56" s="28"/>
      <c r="J56" s="28" t="s">
        <v>92</v>
      </c>
      <c r="K56" s="64">
        <v>236</v>
      </c>
      <c r="L56" s="29"/>
      <c r="M56" s="29">
        <v>126</v>
      </c>
      <c r="N56" s="29">
        <v>110</v>
      </c>
      <c r="O56" s="29"/>
      <c r="P56" s="29">
        <v>40</v>
      </c>
      <c r="Q56" s="29">
        <v>6</v>
      </c>
      <c r="R56" s="29">
        <v>236</v>
      </c>
      <c r="S56" s="29"/>
      <c r="T56" s="55"/>
      <c r="U56" s="55"/>
      <c r="V56" s="49"/>
      <c r="W56" s="49"/>
      <c r="X56" s="59">
        <v>148</v>
      </c>
      <c r="Y56" s="59">
        <v>88</v>
      </c>
    </row>
    <row r="57" spans="2:25" ht="21.75" customHeight="1" x14ac:dyDescent="0.25">
      <c r="B57" s="13" t="s">
        <v>75</v>
      </c>
      <c r="C57" s="13" t="s">
        <v>63</v>
      </c>
      <c r="D57" s="27">
        <v>3</v>
      </c>
      <c r="E57" s="27"/>
      <c r="F57" s="27"/>
      <c r="G57" s="27"/>
      <c r="H57" s="28"/>
      <c r="I57" s="28"/>
      <c r="J57" s="28" t="s">
        <v>93</v>
      </c>
      <c r="K57" s="64">
        <v>72</v>
      </c>
      <c r="L57" s="29">
        <v>72</v>
      </c>
      <c r="M57" s="29"/>
      <c r="N57" s="29">
        <v>72</v>
      </c>
      <c r="O57" s="29"/>
      <c r="P57" s="29"/>
      <c r="Q57" s="29"/>
      <c r="R57" s="29">
        <v>72</v>
      </c>
      <c r="S57" s="29"/>
      <c r="T57" s="55"/>
      <c r="U57" s="55"/>
      <c r="V57" s="49"/>
      <c r="W57" s="49"/>
      <c r="X57" s="59">
        <v>36</v>
      </c>
      <c r="Y57" s="59">
        <v>36</v>
      </c>
    </row>
    <row r="58" spans="2:25" ht="23.25" customHeight="1" x14ac:dyDescent="0.25">
      <c r="B58" s="13" t="s">
        <v>76</v>
      </c>
      <c r="C58" s="13" t="s">
        <v>65</v>
      </c>
      <c r="D58" s="27">
        <v>3</v>
      </c>
      <c r="E58" s="27"/>
      <c r="F58" s="27"/>
      <c r="G58" s="27"/>
      <c r="H58" s="28"/>
      <c r="I58" s="28"/>
      <c r="J58" s="28" t="s">
        <v>93</v>
      </c>
      <c r="K58" s="64">
        <v>72</v>
      </c>
      <c r="L58" s="29">
        <v>72</v>
      </c>
      <c r="M58" s="29"/>
      <c r="N58" s="29">
        <v>72</v>
      </c>
      <c r="O58" s="29"/>
      <c r="P58" s="29"/>
      <c r="Q58" s="29"/>
      <c r="R58" s="29">
        <v>72</v>
      </c>
      <c r="S58" s="29"/>
      <c r="T58" s="55"/>
      <c r="U58" s="55"/>
      <c r="V58" s="49"/>
      <c r="W58" s="49"/>
      <c r="X58" s="59"/>
      <c r="Y58" s="59">
        <v>72</v>
      </c>
    </row>
    <row r="59" spans="2:25" ht="26.25" customHeight="1" x14ac:dyDescent="0.25">
      <c r="B59" s="13" t="s">
        <v>77</v>
      </c>
      <c r="C59" s="13" t="s">
        <v>67</v>
      </c>
      <c r="D59" s="27">
        <v>3</v>
      </c>
      <c r="E59" s="27"/>
      <c r="F59" s="27"/>
      <c r="G59" s="27"/>
      <c r="H59" s="28"/>
      <c r="I59" s="28"/>
      <c r="J59" s="28" t="s">
        <v>92</v>
      </c>
      <c r="K59" s="64">
        <v>6</v>
      </c>
      <c r="L59" s="29"/>
      <c r="M59" s="29"/>
      <c r="N59" s="29"/>
      <c r="O59" s="29"/>
      <c r="P59" s="29"/>
      <c r="Q59" s="29">
        <v>6</v>
      </c>
      <c r="R59" s="29">
        <v>6</v>
      </c>
      <c r="S59" s="29"/>
      <c r="T59" s="55"/>
      <c r="U59" s="55"/>
      <c r="V59" s="49"/>
      <c r="W59" s="49"/>
      <c r="X59" s="59"/>
      <c r="Y59" s="59">
        <v>6</v>
      </c>
    </row>
    <row r="60" spans="2:25" ht="26.25" customHeight="1" x14ac:dyDescent="0.25">
      <c r="B60" s="11" t="s">
        <v>78</v>
      </c>
      <c r="C60" s="11" t="s">
        <v>126</v>
      </c>
      <c r="D60" s="65"/>
      <c r="E60" s="65"/>
      <c r="F60" s="65"/>
      <c r="G60" s="65"/>
      <c r="H60" s="65"/>
      <c r="I60" s="65"/>
      <c r="J60" s="65"/>
      <c r="K60" s="87">
        <f>SUM(K61:K65)</f>
        <v>880</v>
      </c>
      <c r="L60" s="87"/>
      <c r="M60" s="87"/>
      <c r="N60" s="87"/>
      <c r="O60" s="87"/>
      <c r="P60" s="87"/>
      <c r="Q60" s="87"/>
      <c r="R60" s="87">
        <f t="shared" ref="R60:Y60" si="10">SUM(R61:R65)</f>
        <v>0</v>
      </c>
      <c r="S60" s="87">
        <f t="shared" si="10"/>
        <v>880</v>
      </c>
      <c r="T60" s="87">
        <f t="shared" si="10"/>
        <v>0</v>
      </c>
      <c r="U60" s="87">
        <f t="shared" si="10"/>
        <v>0</v>
      </c>
      <c r="V60" s="87">
        <f t="shared" si="10"/>
        <v>186</v>
      </c>
      <c r="W60" s="87">
        <f t="shared" si="10"/>
        <v>286</v>
      </c>
      <c r="X60" s="65">
        <f t="shared" si="10"/>
        <v>168</v>
      </c>
      <c r="Y60" s="65">
        <f t="shared" si="10"/>
        <v>240</v>
      </c>
    </row>
    <row r="61" spans="2:25" ht="27.75" customHeight="1" x14ac:dyDescent="0.25">
      <c r="B61" s="41" t="s">
        <v>79</v>
      </c>
      <c r="C61" s="13" t="s">
        <v>127</v>
      </c>
      <c r="D61" s="90">
        <v>3</v>
      </c>
      <c r="E61" s="27"/>
      <c r="F61" s="27"/>
      <c r="G61" s="27"/>
      <c r="H61" s="28"/>
      <c r="I61" s="28"/>
      <c r="J61" s="90" t="s">
        <v>92</v>
      </c>
      <c r="K61" s="64">
        <v>262</v>
      </c>
      <c r="L61" s="29"/>
      <c r="M61" s="31">
        <v>136</v>
      </c>
      <c r="N61" s="31">
        <v>126</v>
      </c>
      <c r="O61" s="31"/>
      <c r="P61" s="31"/>
      <c r="Q61" s="30">
        <v>6</v>
      </c>
      <c r="R61" s="29"/>
      <c r="S61" s="29">
        <v>262</v>
      </c>
      <c r="T61" s="55"/>
      <c r="U61" s="55"/>
      <c r="V61" s="49">
        <v>156</v>
      </c>
      <c r="W61" s="49">
        <v>44</v>
      </c>
      <c r="X61" s="59">
        <v>42</v>
      </c>
      <c r="Y61" s="59">
        <v>20</v>
      </c>
    </row>
    <row r="62" spans="2:25" ht="27.75" customHeight="1" x14ac:dyDescent="0.25">
      <c r="B62" s="41" t="s">
        <v>128</v>
      </c>
      <c r="C62" s="13" t="s">
        <v>129</v>
      </c>
      <c r="D62" s="91"/>
      <c r="E62" s="27"/>
      <c r="F62" s="27"/>
      <c r="G62" s="27"/>
      <c r="H62" s="28"/>
      <c r="I62" s="28"/>
      <c r="J62" s="91"/>
      <c r="K62" s="64">
        <v>354</v>
      </c>
      <c r="L62" s="29"/>
      <c r="M62" s="31">
        <v>206</v>
      </c>
      <c r="N62" s="31">
        <v>148</v>
      </c>
      <c r="O62" s="31"/>
      <c r="P62" s="31"/>
      <c r="Q62" s="30"/>
      <c r="R62" s="29"/>
      <c r="S62" s="29">
        <v>354</v>
      </c>
      <c r="T62" s="55"/>
      <c r="U62" s="55"/>
      <c r="V62" s="49"/>
      <c r="W62" s="49">
        <v>206</v>
      </c>
      <c r="X62" s="59">
        <v>90</v>
      </c>
      <c r="Y62" s="59">
        <v>58</v>
      </c>
    </row>
    <row r="63" spans="2:25" ht="21.75" customHeight="1" x14ac:dyDescent="0.25">
      <c r="B63" s="41" t="s">
        <v>80</v>
      </c>
      <c r="C63" s="13" t="s">
        <v>63</v>
      </c>
      <c r="D63" s="27">
        <v>3</v>
      </c>
      <c r="E63" s="27"/>
      <c r="F63" s="27"/>
      <c r="G63" s="27"/>
      <c r="H63" s="28"/>
      <c r="I63" s="28"/>
      <c r="J63" s="28" t="s">
        <v>93</v>
      </c>
      <c r="K63" s="64">
        <v>138</v>
      </c>
      <c r="L63" s="29">
        <v>138</v>
      </c>
      <c r="M63" s="31"/>
      <c r="N63" s="31">
        <v>138</v>
      </c>
      <c r="O63" s="31"/>
      <c r="P63" s="31"/>
      <c r="Q63" s="30"/>
      <c r="R63" s="29"/>
      <c r="S63" s="29">
        <v>138</v>
      </c>
      <c r="T63" s="55"/>
      <c r="U63" s="55"/>
      <c r="V63" s="49">
        <v>30</v>
      </c>
      <c r="W63" s="49">
        <v>36</v>
      </c>
      <c r="X63" s="59">
        <v>36</v>
      </c>
      <c r="Y63" s="59">
        <v>36</v>
      </c>
    </row>
    <row r="64" spans="2:25" ht="23.25" customHeight="1" x14ac:dyDescent="0.25">
      <c r="B64" s="41" t="s">
        <v>81</v>
      </c>
      <c r="C64" s="13" t="s">
        <v>65</v>
      </c>
      <c r="D64" s="27">
        <v>3</v>
      </c>
      <c r="E64" s="27"/>
      <c r="F64" s="27"/>
      <c r="G64" s="27"/>
      <c r="H64" s="28"/>
      <c r="I64" s="28"/>
      <c r="J64" s="28" t="s">
        <v>93</v>
      </c>
      <c r="K64" s="64">
        <v>120</v>
      </c>
      <c r="L64" s="29">
        <v>120</v>
      </c>
      <c r="M64" s="31"/>
      <c r="N64" s="31">
        <v>120</v>
      </c>
      <c r="O64" s="31"/>
      <c r="P64" s="31"/>
      <c r="Q64" s="30"/>
      <c r="R64" s="29"/>
      <c r="S64" s="29">
        <v>120</v>
      </c>
      <c r="T64" s="55"/>
      <c r="U64" s="55"/>
      <c r="V64" s="49"/>
      <c r="W64" s="49"/>
      <c r="X64" s="59"/>
      <c r="Y64" s="59">
        <v>120</v>
      </c>
    </row>
    <row r="65" spans="2:25" ht="25.5" customHeight="1" x14ac:dyDescent="0.25">
      <c r="B65" s="41" t="s">
        <v>82</v>
      </c>
      <c r="C65" s="13" t="s">
        <v>67</v>
      </c>
      <c r="D65" s="27">
        <v>3</v>
      </c>
      <c r="E65" s="27"/>
      <c r="F65" s="27"/>
      <c r="G65" s="27"/>
      <c r="H65" s="28"/>
      <c r="I65" s="28"/>
      <c r="J65" s="28" t="s">
        <v>92</v>
      </c>
      <c r="K65" s="64">
        <v>6</v>
      </c>
      <c r="L65" s="29"/>
      <c r="M65" s="31"/>
      <c r="N65" s="31"/>
      <c r="O65" s="31"/>
      <c r="P65" s="31"/>
      <c r="Q65" s="30">
        <v>6</v>
      </c>
      <c r="R65" s="29"/>
      <c r="S65" s="29">
        <v>6</v>
      </c>
      <c r="T65" s="55"/>
      <c r="U65" s="55"/>
      <c r="V65" s="49"/>
      <c r="W65" s="49"/>
      <c r="X65" s="59"/>
      <c r="Y65" s="59">
        <v>6</v>
      </c>
    </row>
    <row r="66" spans="2:25" ht="56.25" x14ac:dyDescent="0.25">
      <c r="B66" s="34" t="s">
        <v>83</v>
      </c>
      <c r="C66" s="34" t="s">
        <v>132</v>
      </c>
      <c r="D66" s="67">
        <v>3</v>
      </c>
      <c r="E66" s="67"/>
      <c r="F66" s="67"/>
      <c r="G66" s="67"/>
      <c r="H66" s="67"/>
      <c r="I66" s="67"/>
      <c r="J66" s="88" t="s">
        <v>136</v>
      </c>
      <c r="K66" s="35">
        <v>216</v>
      </c>
      <c r="L66" s="35">
        <v>36</v>
      </c>
      <c r="M66" s="35"/>
      <c r="N66" s="35"/>
      <c r="O66" s="35"/>
      <c r="P66" s="35"/>
      <c r="Q66" s="35"/>
      <c r="R66" s="35">
        <v>216</v>
      </c>
      <c r="S66" s="35">
        <v>0</v>
      </c>
      <c r="T66" s="35"/>
      <c r="U66" s="35"/>
      <c r="V66" s="35"/>
      <c r="W66" s="35"/>
      <c r="X66" s="89"/>
      <c r="Y66" s="43">
        <v>216</v>
      </c>
    </row>
    <row r="67" spans="2:25" ht="20.25" x14ac:dyDescent="0.3"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36"/>
      <c r="Y67" s="36"/>
    </row>
    <row r="68" spans="2:25" ht="20.25" x14ac:dyDescent="0.3">
      <c r="B68" s="2"/>
      <c r="C68" s="2" t="s">
        <v>98</v>
      </c>
      <c r="D68" s="2"/>
      <c r="E68" s="2"/>
      <c r="F68" s="2"/>
      <c r="G68" s="2"/>
      <c r="H68" s="2"/>
      <c r="I68" s="2"/>
      <c r="J68" s="2"/>
      <c r="K68" s="2">
        <f>SUM(K66+K41+K36+K30+K11)</f>
        <v>4428</v>
      </c>
      <c r="L68" s="2"/>
      <c r="M68" s="2"/>
      <c r="N68" s="2"/>
      <c r="O68" s="2"/>
      <c r="P68" s="2"/>
      <c r="Q68" s="2"/>
      <c r="R68" s="2"/>
      <c r="S68" s="2"/>
      <c r="T68" s="2">
        <f>SUM(T11+T30+T36+T41)</f>
        <v>612</v>
      </c>
      <c r="U68" s="2">
        <f>SUM(U11+U30+U36+U41)</f>
        <v>864</v>
      </c>
      <c r="V68" s="2">
        <f>SUM(V11+V30+V36+V41)</f>
        <v>612</v>
      </c>
      <c r="W68" s="2">
        <f>SUM(W11+W30+W36+W41+W66)</f>
        <v>864</v>
      </c>
      <c r="X68" s="2">
        <v>612</v>
      </c>
      <c r="Y68" s="2">
        <v>864</v>
      </c>
    </row>
    <row r="69" spans="2:25" ht="20.25" x14ac:dyDescent="0.3">
      <c r="B69" s="33"/>
      <c r="C69" s="33" t="s">
        <v>99</v>
      </c>
      <c r="D69" s="33"/>
      <c r="E69" s="33"/>
      <c r="F69" s="33"/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2"/>
      <c r="R69" s="2"/>
      <c r="S69" s="2"/>
      <c r="T69" s="2">
        <v>36</v>
      </c>
      <c r="U69" s="2">
        <v>36</v>
      </c>
      <c r="V69" s="2">
        <v>36</v>
      </c>
      <c r="W69" s="2">
        <v>36</v>
      </c>
      <c r="X69" s="2">
        <v>36</v>
      </c>
      <c r="Y69" s="2">
        <v>36</v>
      </c>
    </row>
    <row r="70" spans="2:25" ht="20.25" x14ac:dyDescent="0.3"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100" t="s">
        <v>100</v>
      </c>
      <c r="S70" s="101"/>
      <c r="T70" s="2">
        <f>SUM(T11+T30+T36+T43+T49)</f>
        <v>612</v>
      </c>
      <c r="U70" s="2">
        <f>SUM(U11+U30+U36+U43+U49+U56)</f>
        <v>864</v>
      </c>
      <c r="V70" s="2">
        <f>SUM(V61+V50+V49+V43+V39+V38+V37+V34+V33+V32+V31)</f>
        <v>564</v>
      </c>
      <c r="W70" s="2">
        <f>SUM(W62+W61+W50+W49+W44+W43+W40+W39+W38+W35+W34+W32)</f>
        <v>756</v>
      </c>
      <c r="X70" s="2">
        <f>SUM(X62+X61+X57+X56+X51+X50+X49+X34+X33)</f>
        <v>558</v>
      </c>
      <c r="Y70" s="2">
        <f>SUM(Y62+Y61+Y56+Y50+Y49+Y34)</f>
        <v>252</v>
      </c>
    </row>
    <row r="71" spans="2:25" ht="20.25" x14ac:dyDescent="0.3"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2"/>
      <c r="R71" s="100" t="s">
        <v>101</v>
      </c>
      <c r="S71" s="101"/>
      <c r="T71" s="2"/>
      <c r="U71" s="2"/>
      <c r="V71" s="2">
        <f>SUM(V63+V57+V52+V45)</f>
        <v>48</v>
      </c>
      <c r="W71" s="2">
        <f>SUM(W63+W57+W52+W45)</f>
        <v>108</v>
      </c>
      <c r="X71" s="2">
        <f>SUM(X63+X57+X52+X45)</f>
        <v>90</v>
      </c>
      <c r="Y71" s="2">
        <f>SUM(Y63+Y57+Y52+Y45)</f>
        <v>72</v>
      </c>
    </row>
    <row r="72" spans="2:25" ht="20.25" x14ac:dyDescent="0.3"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2"/>
      <c r="R72" s="100" t="s">
        <v>104</v>
      </c>
      <c r="S72" s="101"/>
      <c r="T72" s="2"/>
      <c r="U72" s="2"/>
      <c r="V72" s="2"/>
      <c r="W72" s="2"/>
      <c r="X72" s="2"/>
      <c r="Y72" s="2">
        <f>SUM(Y64+Y58+Y53+Y46)</f>
        <v>300</v>
      </c>
    </row>
    <row r="73" spans="2:25" ht="20.25" x14ac:dyDescent="0.3"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2"/>
      <c r="R73" s="100" t="s">
        <v>102</v>
      </c>
      <c r="S73" s="101"/>
      <c r="T73" s="2"/>
      <c r="U73" s="2">
        <v>3</v>
      </c>
      <c r="V73" s="2"/>
      <c r="W73" s="2">
        <v>1</v>
      </c>
      <c r="X73" s="2"/>
      <c r="Y73" s="2">
        <v>7</v>
      </c>
    </row>
    <row r="74" spans="2:25" ht="20.25" x14ac:dyDescent="0.3"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2"/>
      <c r="R74" s="100" t="s">
        <v>103</v>
      </c>
      <c r="S74" s="101"/>
      <c r="T74" s="2">
        <v>2</v>
      </c>
      <c r="U74" s="2">
        <v>11</v>
      </c>
      <c r="V74" s="2">
        <v>2</v>
      </c>
      <c r="W74" s="2">
        <v>7</v>
      </c>
      <c r="X74" s="2">
        <v>1</v>
      </c>
      <c r="Y74" s="2">
        <v>7</v>
      </c>
    </row>
    <row r="75" spans="2:25" ht="20.25" x14ac:dyDescent="0.3"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</row>
    <row r="76" spans="2:25" ht="20.25" x14ac:dyDescent="0.3"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</row>
    <row r="77" spans="2:25" ht="20.25" x14ac:dyDescent="0.3"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</row>
    <row r="78" spans="2:25" ht="20.25" x14ac:dyDescent="0.3"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</row>
    <row r="79" spans="2:25" ht="20.25" x14ac:dyDescent="0.3"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</row>
    <row r="80" spans="2:25" ht="20.25" x14ac:dyDescent="0.3"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</row>
    <row r="81" spans="2:23" ht="20.25" x14ac:dyDescent="0.3"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</row>
    <row r="82" spans="2:23" ht="20.25" x14ac:dyDescent="0.3"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</row>
    <row r="83" spans="2:23" ht="20.25" x14ac:dyDescent="0.3"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</row>
    <row r="84" spans="2:23" ht="20.25" x14ac:dyDescent="0.3"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</row>
    <row r="85" spans="2:23" ht="20.25" x14ac:dyDescent="0.3"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</row>
    <row r="86" spans="2:23" ht="20.25" x14ac:dyDescent="0.3"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</row>
    <row r="87" spans="2:23" ht="20.25" x14ac:dyDescent="0.3"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</row>
    <row r="88" spans="2:23" ht="20.25" x14ac:dyDescent="0.3"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</row>
    <row r="89" spans="2:23" ht="20.25" x14ac:dyDescent="0.3"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</row>
    <row r="90" spans="2:23" ht="20.25" x14ac:dyDescent="0.3"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</row>
    <row r="91" spans="2:23" ht="20.25" x14ac:dyDescent="0.3"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</row>
    <row r="92" spans="2:23" ht="20.25" x14ac:dyDescent="0.3"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</row>
    <row r="93" spans="2:23" ht="20.25" x14ac:dyDescent="0.3"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</row>
    <row r="94" spans="2:23" ht="20.25" x14ac:dyDescent="0.3"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</row>
    <row r="95" spans="2:23" ht="20.25" x14ac:dyDescent="0.3"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</row>
    <row r="96" spans="2:23" ht="20.25" x14ac:dyDescent="0.3"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</row>
    <row r="97" spans="2:23" ht="20.25" x14ac:dyDescent="0.3"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</row>
    <row r="98" spans="2:23" ht="20.25" x14ac:dyDescent="0.3"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</row>
    <row r="99" spans="2:23" ht="20.25" x14ac:dyDescent="0.3"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</row>
    <row r="100" spans="2:23" ht="20.25" x14ac:dyDescent="0.3"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</row>
    <row r="101" spans="2:23" ht="20.25" x14ac:dyDescent="0.3"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</row>
    <row r="102" spans="2:23" ht="20.25" x14ac:dyDescent="0.3"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</row>
    <row r="103" spans="2:23" ht="20.25" x14ac:dyDescent="0.3"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</row>
    <row r="104" spans="2:23" ht="20.25" x14ac:dyDescent="0.3"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</row>
    <row r="105" spans="2:23" ht="20.25" x14ac:dyDescent="0.3"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</row>
    <row r="106" spans="2:23" ht="20.25" x14ac:dyDescent="0.3"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</row>
    <row r="107" spans="2:23" ht="20.25" x14ac:dyDescent="0.3"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</row>
    <row r="108" spans="2:23" ht="20.25" x14ac:dyDescent="0.3"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</row>
    <row r="109" spans="2:23" ht="20.25" x14ac:dyDescent="0.3"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</row>
    <row r="110" spans="2:23" ht="20.25" x14ac:dyDescent="0.3"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</row>
    <row r="111" spans="2:23" ht="20.25" x14ac:dyDescent="0.3"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</row>
    <row r="112" spans="2:23" ht="20.25" x14ac:dyDescent="0.3"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</row>
    <row r="113" spans="2:23" ht="20.25" x14ac:dyDescent="0.3"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</row>
    <row r="114" spans="2:23" ht="20.25" x14ac:dyDescent="0.3"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</row>
    <row r="115" spans="2:23" ht="20.25" x14ac:dyDescent="0.3"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</row>
    <row r="116" spans="2:23" ht="20.25" x14ac:dyDescent="0.3"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</row>
    <row r="117" spans="2:23" ht="20.25" x14ac:dyDescent="0.3"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</row>
    <row r="118" spans="2:23" ht="20.25" x14ac:dyDescent="0.3"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</row>
    <row r="119" spans="2:23" ht="20.25" x14ac:dyDescent="0.3"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</row>
    <row r="120" spans="2:23" ht="20.25" x14ac:dyDescent="0.3"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</row>
    <row r="121" spans="2:23" ht="20.25" x14ac:dyDescent="0.3"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</row>
    <row r="122" spans="2:23" ht="20.25" x14ac:dyDescent="0.3"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</row>
    <row r="123" spans="2:23" ht="20.25" x14ac:dyDescent="0.3"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</row>
    <row r="124" spans="2:23" ht="20.25" x14ac:dyDescent="0.3"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</row>
    <row r="125" spans="2:23" ht="20.25" x14ac:dyDescent="0.3"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</row>
    <row r="126" spans="2:23" ht="20.25" x14ac:dyDescent="0.3"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</row>
    <row r="127" spans="2:23" ht="20.25" x14ac:dyDescent="0.3"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</row>
    <row r="128" spans="2:23" ht="20.25" x14ac:dyDescent="0.3"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</row>
    <row r="129" spans="2:23" ht="20.25" x14ac:dyDescent="0.3"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</row>
    <row r="130" spans="2:23" ht="20.25" x14ac:dyDescent="0.3"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</row>
    <row r="131" spans="2:23" ht="20.25" x14ac:dyDescent="0.3"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</row>
    <row r="132" spans="2:23" ht="20.25" x14ac:dyDescent="0.3"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</row>
    <row r="133" spans="2:23" ht="20.25" x14ac:dyDescent="0.3"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</row>
    <row r="134" spans="2:23" ht="20.25" x14ac:dyDescent="0.3"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</row>
    <row r="135" spans="2:23" ht="20.25" x14ac:dyDescent="0.3"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</row>
    <row r="136" spans="2:23" ht="20.25" x14ac:dyDescent="0.3"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</row>
    <row r="137" spans="2:23" ht="20.25" x14ac:dyDescent="0.3"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</row>
    <row r="138" spans="2:23" ht="20.25" x14ac:dyDescent="0.3"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</row>
    <row r="139" spans="2:23" ht="20.25" x14ac:dyDescent="0.3"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</row>
    <row r="140" spans="2:23" ht="20.25" x14ac:dyDescent="0.3"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</row>
    <row r="141" spans="2:23" ht="20.25" x14ac:dyDescent="0.3"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</row>
    <row r="142" spans="2:23" ht="20.25" x14ac:dyDescent="0.3"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</row>
    <row r="143" spans="2:23" ht="20.25" x14ac:dyDescent="0.3"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</row>
    <row r="144" spans="2:23" ht="20.25" x14ac:dyDescent="0.3"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</row>
    <row r="145" spans="2:23" ht="20.25" x14ac:dyDescent="0.3"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</row>
    <row r="146" spans="2:23" ht="20.25" x14ac:dyDescent="0.3"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</row>
    <row r="147" spans="2:23" ht="20.25" x14ac:dyDescent="0.3"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</row>
    <row r="148" spans="2:23" ht="20.25" x14ac:dyDescent="0.3"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</row>
    <row r="149" spans="2:23" ht="20.25" x14ac:dyDescent="0.3"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</row>
    <row r="150" spans="2:23" ht="20.25" x14ac:dyDescent="0.3"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</row>
    <row r="151" spans="2:23" ht="20.25" x14ac:dyDescent="0.3"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</row>
    <row r="152" spans="2:23" ht="20.25" x14ac:dyDescent="0.3"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</row>
    <row r="153" spans="2:23" ht="20.25" x14ac:dyDescent="0.3"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</row>
    <row r="154" spans="2:23" ht="20.25" x14ac:dyDescent="0.3"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</row>
    <row r="155" spans="2:23" ht="20.25" x14ac:dyDescent="0.3"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</row>
    <row r="156" spans="2:23" ht="20.25" x14ac:dyDescent="0.3"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</row>
    <row r="157" spans="2:23" ht="20.25" x14ac:dyDescent="0.3"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</row>
    <row r="158" spans="2:23" ht="20.25" x14ac:dyDescent="0.3"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</row>
    <row r="159" spans="2:23" ht="20.25" x14ac:dyDescent="0.3"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</row>
  </sheetData>
  <mergeCells count="26">
    <mergeCell ref="B26:C26"/>
    <mergeCell ref="B12:C12"/>
    <mergeCell ref="B5:B8"/>
    <mergeCell ref="C5:C8"/>
    <mergeCell ref="D5:J7"/>
    <mergeCell ref="R5:S6"/>
    <mergeCell ref="T6:U6"/>
    <mergeCell ref="V6:W6"/>
    <mergeCell ref="C3:Z3"/>
    <mergeCell ref="K5:K8"/>
    <mergeCell ref="L5:L8"/>
    <mergeCell ref="M5:Q7"/>
    <mergeCell ref="T5:Y5"/>
    <mergeCell ref="X6:Y6"/>
    <mergeCell ref="R71:S71"/>
    <mergeCell ref="R70:S70"/>
    <mergeCell ref="R72:S72"/>
    <mergeCell ref="R73:S73"/>
    <mergeCell ref="R74:S74"/>
    <mergeCell ref="D61:D62"/>
    <mergeCell ref="J61:J62"/>
    <mergeCell ref="D43:D44"/>
    <mergeCell ref="H43:H44"/>
    <mergeCell ref="H49:H50"/>
    <mergeCell ref="D49:D51"/>
    <mergeCell ref="J49:J51"/>
  </mergeCells>
  <pageMargins left="0.7" right="0.7" top="0.75" bottom="0.75" header="0.3" footer="0.3"/>
  <pageSetup paperSize="9" scale="49" fitToHeight="0" orientation="landscape" verticalDpi="0" r:id="rId1"/>
  <ignoredErrors>
    <ignoredError sqref="K13:K14 K16:K17 K22:K29 K20" formulaRange="1"/>
    <ignoredError sqref="D24:D29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2025-05-21T12:17:56Z</dcterms:modified>
</cp:coreProperties>
</file>